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ermo ok\risposta diocesi\"/>
    </mc:Choice>
  </mc:AlternateContent>
  <xr:revisionPtr revIDLastSave="0" documentId="13_ncr:1_{4248189D-34A3-42F7-9296-0B541AD60E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2" i="1" l="1"/>
  <c r="O36" i="1" l="1"/>
  <c r="N35" i="1"/>
  <c r="N34" i="1"/>
  <c r="N33" i="1"/>
  <c r="O33" i="1" s="1"/>
  <c r="N31" i="1"/>
  <c r="O31" i="1" s="1"/>
  <c r="N30" i="1"/>
  <c r="O30" i="1" s="1"/>
  <c r="N29" i="1"/>
  <c r="N28" i="1"/>
  <c r="O28" i="1" s="1"/>
  <c r="N27" i="1"/>
  <c r="O26" i="1"/>
  <c r="N25" i="1"/>
  <c r="O25" i="1" s="1"/>
  <c r="N24" i="1"/>
  <c r="O24" i="1" s="1"/>
  <c r="N23" i="1"/>
  <c r="N20" i="1"/>
  <c r="O20" i="1" s="1"/>
  <c r="N19" i="1"/>
  <c r="O19" i="1" s="1"/>
  <c r="N18" i="1"/>
  <c r="N17" i="1"/>
  <c r="O17" i="1" s="1"/>
  <c r="N16" i="1"/>
  <c r="N15" i="1"/>
  <c r="O15" i="1" s="1"/>
  <c r="N14" i="1"/>
  <c r="N13" i="1"/>
  <c r="N11" i="1"/>
  <c r="O11" i="1" s="1"/>
  <c r="N9" i="1"/>
  <c r="O9" i="1" s="1"/>
  <c r="N7" i="1"/>
  <c r="O7" i="1" s="1"/>
  <c r="M35" i="1"/>
  <c r="M34" i="1"/>
  <c r="M27" i="1"/>
  <c r="M23" i="1"/>
  <c r="M21" i="1"/>
  <c r="M19" i="1"/>
  <c r="M18" i="1"/>
  <c r="M16" i="1"/>
  <c r="M15" i="1"/>
  <c r="M14" i="1"/>
  <c r="M13" i="1"/>
  <c r="M10" i="1"/>
  <c r="K36" i="1"/>
  <c r="K35" i="1"/>
  <c r="K34" i="1"/>
  <c r="L34" i="1" s="1"/>
  <c r="K33" i="1"/>
  <c r="K32" i="1"/>
  <c r="K31" i="1"/>
  <c r="K30" i="1"/>
  <c r="K29" i="1"/>
  <c r="K28" i="1"/>
  <c r="K27" i="1"/>
  <c r="K26" i="1"/>
  <c r="L26" i="1" s="1"/>
  <c r="K25" i="1"/>
  <c r="K24" i="1"/>
  <c r="K23" i="1"/>
  <c r="K22" i="1"/>
  <c r="N22" i="1" s="1"/>
  <c r="O22" i="1" s="1"/>
  <c r="K21" i="1"/>
  <c r="K20" i="1"/>
  <c r="K19" i="1"/>
  <c r="K18" i="1"/>
  <c r="K17" i="1"/>
  <c r="K16" i="1"/>
  <c r="K15" i="1"/>
  <c r="K14" i="1"/>
  <c r="L14" i="1" s="1"/>
  <c r="K13" i="1"/>
  <c r="K12" i="1"/>
  <c r="K11" i="1"/>
  <c r="K10" i="1"/>
  <c r="L10" i="1" s="1"/>
  <c r="K9" i="1"/>
  <c r="K8" i="1"/>
  <c r="K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O16" i="1" l="1"/>
  <c r="O34" i="1"/>
  <c r="L30" i="1"/>
  <c r="O13" i="1"/>
  <c r="O21" i="1"/>
  <c r="O35" i="1"/>
  <c r="O14" i="1"/>
  <c r="O23" i="1"/>
  <c r="O27" i="1"/>
  <c r="L25" i="1"/>
  <c r="O18" i="1"/>
  <c r="L17" i="1"/>
  <c r="L15" i="1"/>
  <c r="L9" i="1"/>
  <c r="L24" i="1"/>
  <c r="L7" i="1"/>
  <c r="L29" i="1"/>
  <c r="L28" i="1"/>
  <c r="L22" i="1"/>
  <c r="L19" i="1"/>
  <c r="L18" i="1"/>
  <c r="L11" i="1"/>
  <c r="L8" i="1"/>
  <c r="L36" i="1"/>
  <c r="L35" i="1"/>
  <c r="L33" i="1"/>
  <c r="L32" i="1"/>
  <c r="L31" i="1"/>
  <c r="L27" i="1"/>
  <c r="L23" i="1"/>
  <c r="L21" i="1"/>
  <c r="L20" i="1"/>
  <c r="L16" i="1"/>
  <c r="L13" i="1"/>
  <c r="L12" i="1"/>
</calcChain>
</file>

<file path=xl/sharedStrings.xml><?xml version="1.0" encoding="utf-8"?>
<sst xmlns="http://schemas.openxmlformats.org/spreadsheetml/2006/main" count="294" uniqueCount="188">
  <si>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</si>
  <si>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</si>
  <si>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</si>
  <si>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</si>
  <si>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</si>
  <si>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</si>
  <si>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</si>
  <si>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</si>
  <si>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</si>
  <si>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</si>
  <si>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</si>
  <si>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</si>
  <si>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</si>
  <si>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</si>
  <si>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</si>
  <si>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</si>
  <si>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ASCOLI PICENO</t>
  </si>
  <si>
    <t>AP</t>
  </si>
  <si>
    <t>APIC804003</t>
  </si>
  <si>
    <t>RIPATRANSONE ISC</t>
  </si>
  <si>
    <t>Fermo</t>
  </si>
  <si>
    <t>Montefiore dell'Aso e Massignano</t>
  </si>
  <si>
    <t>APIC80500V</t>
  </si>
  <si>
    <t>AMANDOLA   ISC OMNICOMPRENSIVO</t>
  </si>
  <si>
    <t>APIC809006</t>
  </si>
  <si>
    <t>IC ROTELLA</t>
  </si>
  <si>
    <t>Carassai</t>
  </si>
  <si>
    <t>APIC81000A</t>
  </si>
  <si>
    <t>FERMO  IC DA VINCI-UNGARETTI</t>
  </si>
  <si>
    <t>Amatucci Anna</t>
  </si>
  <si>
    <t>APIC8100a</t>
  </si>
  <si>
    <t>APIC81300T</t>
  </si>
  <si>
    <t>INTERPROVINCIALE SIBILLINI ISC</t>
  </si>
  <si>
    <t>Montefalcone</t>
  </si>
  <si>
    <t>APIC82200L</t>
  </si>
  <si>
    <t>VINCENZO PAGANI</t>
  </si>
  <si>
    <t>APIC82300C</t>
  </si>
  <si>
    <t>P.S.GIORGIO   ISC NARDI</t>
  </si>
  <si>
    <t>Ferroni Cecilia</t>
  </si>
  <si>
    <t>APEE82303L</t>
  </si>
  <si>
    <t>Vasco Andrea</t>
  </si>
  <si>
    <t>APEE82301E
APEE82302G</t>
  </si>
  <si>
    <t>APIC824008</t>
  </si>
  <si>
    <t>MONTEGRANARO  ISC</t>
  </si>
  <si>
    <t>Quadrini Maria Vittoria</t>
  </si>
  <si>
    <t>APIC825004</t>
  </si>
  <si>
    <t>FALERONE  ISC</t>
  </si>
  <si>
    <t>Rossi Carla</t>
  </si>
  <si>
    <t>APEE825016
APEE825027
APEE825049</t>
  </si>
  <si>
    <t>APIC82600X</t>
  </si>
  <si>
    <t>MONTEGIORGIO  ISC</t>
  </si>
  <si>
    <t>Spito Monica</t>
  </si>
  <si>
    <t>APEE826023</t>
  </si>
  <si>
    <t>APIC82700Q</t>
  </si>
  <si>
    <t>PETRITOLI    ISC</t>
  </si>
  <si>
    <t>APIC83600E</t>
  </si>
  <si>
    <t>I.S.C. RITA LEVI MONTALCINI</t>
  </si>
  <si>
    <t>APIC83700A</t>
  </si>
  <si>
    <t>RODARI-MARCONI</t>
  </si>
  <si>
    <t>Zaccagnini Velide</t>
  </si>
  <si>
    <t>APIC838006</t>
  </si>
  <si>
    <t>ISC MONTE URANO</t>
  </si>
  <si>
    <t>APIC839002</t>
  </si>
  <si>
    <t>ISC SANT'ELPIDIO A MARE</t>
  </si>
  <si>
    <t>Bonfigli Federica</t>
  </si>
  <si>
    <t>APEE839014</t>
  </si>
  <si>
    <t>Macerata Eleonora</t>
  </si>
  <si>
    <t>APIC840006</t>
  </si>
  <si>
    <t>ISC FERMO BETTI</t>
  </si>
  <si>
    <t>APIC841002</t>
  </si>
  <si>
    <t>ISC  FRACASSETTI-CAPODARCO DI</t>
  </si>
  <si>
    <t>Spedicato Patrizia</t>
  </si>
  <si>
    <t>MACERATA</t>
  </si>
  <si>
    <t>MC</t>
  </si>
  <si>
    <t>MCIC804006</t>
  </si>
  <si>
    <t>Gualdo, Penna San Giovanni e Monte San Martino</t>
  </si>
  <si>
    <t>MCIC80600T</t>
  </si>
  <si>
    <t>Sant'Angelo in Pontano</t>
  </si>
  <si>
    <t>MCIC812005</t>
  </si>
  <si>
    <t>MCIC813001</t>
  </si>
  <si>
    <t>IC R.SANZIO PORTO POTENZA PICEN</t>
  </si>
  <si>
    <t>Fabi Claudia</t>
  </si>
  <si>
    <t>MCIC81400R</t>
  </si>
  <si>
    <t>MCIC818004</t>
  </si>
  <si>
    <t>Loro Piceno</t>
  </si>
  <si>
    <t>MCIC81900X</t>
  </si>
  <si>
    <t>GIOVANNI XXIII  MOGLIANO</t>
  </si>
  <si>
    <t>MCIC82100X</t>
  </si>
  <si>
    <t>L. LOTTO  MONTE S. GIUSTO</t>
  </si>
  <si>
    <t>MCIC82200Q</t>
  </si>
  <si>
    <t>VIA PIAVE  MORROVALLE</t>
  </si>
  <si>
    <t>Ridolfi Rosaria</t>
  </si>
  <si>
    <t>MCIC83000P</t>
  </si>
  <si>
    <t>S. AGOSTINO CIVITANOVA MARCHE</t>
  </si>
  <si>
    <t>MCIC834002</t>
  </si>
  <si>
    <t>VIA REGINA ELENA</t>
  </si>
  <si>
    <t>Lodi Alessandra</t>
  </si>
  <si>
    <t>MCEE834036</t>
  </si>
  <si>
    <t>MCIC83500T</t>
  </si>
  <si>
    <t>VIA TACITO</t>
  </si>
  <si>
    <t>Panichelli Rosalba</t>
  </si>
  <si>
    <t>MCEE83501X</t>
  </si>
  <si>
    <t>MCIC83600N</t>
  </si>
  <si>
    <t>VIA UGO BASSI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</si>
  <si>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</si>
  <si>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</si>
  <si>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</si>
  <si>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</si>
  <si>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</si>
  <si>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</si>
  <si>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</si>
  <si>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</si>
  <si>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</si>
  <si>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</si>
  <si>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</si>
  <si>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</si>
  <si>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</si>
  <si>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Primaria diocesi Femo</t>
  </si>
  <si>
    <t>Ore coperte da incarichi TD</t>
  </si>
  <si>
    <t>GIACOMO LEOPARDI  SARNANO (con diocesi L3)</t>
  </si>
  <si>
    <t>VINCENZO TORTORETO (con diocesi L3)</t>
  </si>
  <si>
    <t>ALESSANDRO MANZONI-LANZI</t>
  </si>
  <si>
    <t>G. LEOPARDI  POTENZA PICENA (con diocesi L9)</t>
  </si>
  <si>
    <t>ISTITUTO COMPRENSIVO COLMURANO (con diocesi L9)</t>
  </si>
  <si>
    <t>Anno scolastico: 2024/25</t>
  </si>
  <si>
    <t xml:space="preserve">IN ATTESA DI RISPOSTA DA USP DI LECCE PER DOMANDA DI MOBILITA </t>
  </si>
  <si>
    <t>Corradini Maria Cristina</t>
  </si>
  <si>
    <t>Fiacconi Fabio</t>
  </si>
  <si>
    <t>Vespasiani Flavia</t>
  </si>
  <si>
    <t>Talamè Valeria</t>
  </si>
  <si>
    <t>Sandroni Gilbeerto</t>
  </si>
  <si>
    <t>Pasqualini Stefania</t>
  </si>
  <si>
    <t>Curletta Maurizio</t>
  </si>
  <si>
    <t>Ferretti Rossella</t>
  </si>
  <si>
    <t>Basili Francesca</t>
  </si>
  <si>
    <t>Mangano Cristiano</t>
  </si>
  <si>
    <t>Bucci Marco</t>
  </si>
  <si>
    <t>Romagnoli Giovanni</t>
  </si>
  <si>
    <t>Svampa Michela</t>
  </si>
  <si>
    <t>Mongardini Gloria</t>
  </si>
  <si>
    <t>Baglioni Roberta</t>
  </si>
  <si>
    <t>Baglioni Francesca</t>
  </si>
  <si>
    <t>Cruciani Daniela</t>
  </si>
  <si>
    <t>Santarelli Manila</t>
  </si>
  <si>
    <t>Balza Chiara</t>
  </si>
  <si>
    <t>Di Rosa Beatrice</t>
  </si>
  <si>
    <t>Panitteri Flavia</t>
  </si>
  <si>
    <t>Fiaschi Mirco</t>
  </si>
  <si>
    <t>Rubino Annarita</t>
  </si>
  <si>
    <t>Tureki Massimo</t>
  </si>
  <si>
    <t>Sdolzini Caterina</t>
  </si>
  <si>
    <t>Cupelli Stefania</t>
  </si>
  <si>
    <t>Mattiozzi Roberto</t>
  </si>
  <si>
    <t>Pelacani Claudia</t>
  </si>
  <si>
    <t>Raccichini Luca</t>
  </si>
  <si>
    <t>Valentini Raffaella</t>
  </si>
  <si>
    <t>Mancinelli Laura</t>
  </si>
  <si>
    <t>Berdini Goria</t>
  </si>
  <si>
    <t>Talamè Valaeria</t>
  </si>
  <si>
    <t>Natali Alessandra</t>
  </si>
  <si>
    <t>Tossici Roberta</t>
  </si>
  <si>
    <t>Titini Silvia</t>
  </si>
  <si>
    <t>Vinciguerra Vanessa</t>
  </si>
  <si>
    <t>De Feudis Angela Maria</t>
  </si>
  <si>
    <t>Verdini Luciana</t>
  </si>
  <si>
    <t>Likaj Adriana</t>
  </si>
  <si>
    <t>Calza Elisabetta</t>
  </si>
  <si>
    <t>Pisauri Elisa</t>
  </si>
  <si>
    <t>Vittori Paola</t>
  </si>
  <si>
    <t>Luchetti Rosa</t>
  </si>
  <si>
    <t>Del Medico Vanessa</t>
  </si>
  <si>
    <t>Pioli Sara</t>
  </si>
  <si>
    <t>Troiani Roberto</t>
  </si>
  <si>
    <t>Spinaci Lorena</t>
  </si>
  <si>
    <t>Giuli serena</t>
  </si>
  <si>
    <t>Biancucci Isabella</t>
  </si>
  <si>
    <t>Cutini Marisa</t>
  </si>
  <si>
    <t>Morresi Romina</t>
  </si>
  <si>
    <t>Paoletti Barbara</t>
  </si>
  <si>
    <t>Antolini Alice</t>
  </si>
  <si>
    <t xml:space="preserve">Non ci sono, da alcuni anni, ore coperte da insegnanti curriculari, ma solo ore coperte da spiecialisti RC </t>
  </si>
  <si>
    <t>Ore 5° docente INCARICATO</t>
  </si>
  <si>
    <t>5° docente INCARICATO</t>
  </si>
  <si>
    <t>Sede di Servizio 5°  INCARICATO</t>
  </si>
  <si>
    <t>Capriotti Roberta</t>
  </si>
  <si>
    <t>La sede della Docente, da alcuni anni, non è più via Piave Morrovalle, ma Alessandro Manzoni-Lanzi Corridonia</t>
  </si>
  <si>
    <t>Potenza Picena</t>
  </si>
  <si>
    <t>Ore di commpetenza Diocesi di Fermo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</si>
</sst>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164" fontId="0" fillId="4" borderId="1" xfId="0" applyNumberFormat="1" applyFill="1" applyBorder="1" applyAlignment="1">
      <alignment vertical="top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3" fillId="4" borderId="1" xfId="0" applyFont="1" applyFill="1" applyBorder="1" applyAlignment="1" applyProtection="1">
      <alignment horizontal="left" vertical="top" wrapText="1"/>
      <protection locked="0"/>
    </xf>
    <xf numFmtId="0" fontId="3" fillId="4" borderId="1" xfId="0" applyFont="1" applyFill="1" applyBorder="1" applyAlignment="1" applyProtection="1">
      <alignment horizontal="center" vertical="top" wrapText="1"/>
      <protection locked="0"/>
    </xf>
    <xf numFmtId="4" fontId="3" fillId="4" borderId="1" xfId="0" applyNumberFormat="1" applyFont="1" applyFill="1" applyBorder="1" applyAlignment="1" applyProtection="1">
      <alignment horizontal="center" vertical="top"/>
      <protection locked="0"/>
    </xf>
    <xf numFmtId="3" fontId="3" fillId="4" borderId="1" xfId="0" applyNumberFormat="1" applyFont="1" applyFill="1" applyBorder="1" applyAlignment="1" applyProtection="1">
      <alignment horizontal="center" vertical="top"/>
      <protection locked="0"/>
    </xf>
    <xf numFmtId="0" fontId="5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49" fontId="5" fillId="4" borderId="1" xfId="0" applyNumberFormat="1" applyFont="1" applyFill="1" applyBorder="1" applyAlignment="1">
      <alignment horizontal="left" vertical="top"/>
    </xf>
    <xf numFmtId="0" fontId="0" fillId="4" borderId="0" xfId="0" applyFill="1" applyAlignment="1">
      <alignment vertical="top"/>
    </xf>
    <xf numFmtId="0" fontId="6" fillId="4" borderId="1" xfId="0" applyFont="1" applyFill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6"/>
  <sheetViews>
    <sheetView tabSelected="1" topLeftCell="P1" zoomScale="90" zoomScaleNormal="90" workbookViewId="0">
      <selection activeCell="A7" sqref="A7:AE35"/>
    </sheetView>
  </sheetViews>
  <sheetFormatPr defaultRowHeight="15" x14ac:dyDescent="0.25"/>
  <cols>
    <col min="1" max="1" width="15.140625" style="4" customWidth="1"/>
    <col min="2" max="2" width="9.140625" style="4"/>
    <col min="3" max="3" width="13.5703125" style="4" customWidth="1"/>
    <col min="4" max="4" width="34.85546875" style="4" customWidth="1"/>
    <col min="5" max="5" width="9.140625" style="4"/>
    <col min="6" max="6" width="24.7109375" style="4" customWidth="1"/>
    <col min="7" max="11" width="9.140625" style="4"/>
    <col min="12" max="12" width="0.140625" style="4" customWidth="1"/>
    <col min="13" max="13" width="9.7109375" style="4" bestFit="1" customWidth="1"/>
    <col min="14" max="15" width="9.140625" style="4"/>
    <col min="16" max="24" width="18.7109375" style="4" customWidth="1"/>
    <col min="25" max="25" width="17.5703125" style="4" customWidth="1"/>
    <col min="26" max="26" width="14.140625" style="4" customWidth="1"/>
    <col min="27" max="27" width="16.28515625" style="4" customWidth="1"/>
    <col min="28" max="28" width="17.5703125" style="4" customWidth="1"/>
    <col min="29" max="29" width="14.140625" style="4" customWidth="1"/>
    <col min="30" max="30" width="16.28515625" style="4" customWidth="1"/>
    <col min="31" max="31" width="28.140625" style="4" customWidth="1"/>
    <col min="32" max="16384" width="9.140625" style="4"/>
  </cols>
  <sheetData>
    <row r="1" spans="1:31" ht="18.75" x14ac:dyDescent="0.25">
      <c r="A1" s="3" t="s">
        <v>117</v>
      </c>
    </row>
    <row r="2" spans="1:31" ht="18.75" x14ac:dyDescent="0.25">
      <c r="A2" s="15" t="s">
        <v>124</v>
      </c>
      <c r="B2" s="15"/>
      <c r="C2" s="15"/>
    </row>
    <row r="3" spans="1:31" ht="18.75" x14ac:dyDescent="0.25">
      <c r="A3" s="3" t="s">
        <v>0</v>
      </c>
    </row>
    <row r="4" spans="1:31" ht="18.75" x14ac:dyDescent="0.25">
      <c r="A4" s="5" t="s">
        <v>1</v>
      </c>
    </row>
    <row r="5" spans="1:31" ht="15" customHeight="1" x14ac:dyDescent="0.25">
      <c r="A5" s="11" t="s">
        <v>2</v>
      </c>
      <c r="B5" s="11" t="s">
        <v>3</v>
      </c>
      <c r="C5" s="11" t="s">
        <v>4</v>
      </c>
      <c r="D5" s="12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118</v>
      </c>
      <c r="O5" s="11" t="s">
        <v>15</v>
      </c>
      <c r="P5" s="14" t="s">
        <v>104</v>
      </c>
      <c r="Q5" s="14" t="s">
        <v>105</v>
      </c>
      <c r="R5" s="14" t="s">
        <v>106</v>
      </c>
      <c r="S5" s="14" t="s">
        <v>107</v>
      </c>
      <c r="T5" s="14" t="s">
        <v>108</v>
      </c>
      <c r="U5" s="14" t="s">
        <v>109</v>
      </c>
      <c r="V5" s="14" t="s">
        <v>110</v>
      </c>
      <c r="W5" s="14" t="s">
        <v>111</v>
      </c>
      <c r="X5" s="14" t="s">
        <v>112</v>
      </c>
      <c r="Y5" s="14" t="s">
        <v>113</v>
      </c>
      <c r="Z5" s="14" t="s">
        <v>114</v>
      </c>
      <c r="AA5" s="14" t="s">
        <v>115</v>
      </c>
      <c r="AB5" s="14" t="s">
        <v>182</v>
      </c>
      <c r="AC5" s="14" t="s">
        <v>181</v>
      </c>
      <c r="AD5" s="14" t="s">
        <v>183</v>
      </c>
      <c r="AE5" s="14" t="s">
        <v>116</v>
      </c>
    </row>
    <row r="6" spans="1:31" ht="75" customHeight="1" x14ac:dyDescent="0.25">
      <c r="A6" s="11"/>
      <c r="B6" s="11"/>
      <c r="C6" s="11"/>
      <c r="D6" s="13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</row>
    <row r="7" spans="1:31" ht="30" x14ac:dyDescent="0.25">
      <c r="A7" s="16" t="s">
        <v>16</v>
      </c>
      <c r="B7" s="17" t="s">
        <v>17</v>
      </c>
      <c r="C7" s="16" t="s">
        <v>18</v>
      </c>
      <c r="D7" s="16" t="s">
        <v>19</v>
      </c>
      <c r="E7" s="16" t="s">
        <v>20</v>
      </c>
      <c r="F7" s="16" t="s">
        <v>21</v>
      </c>
      <c r="G7" s="18">
        <v>14</v>
      </c>
      <c r="H7" s="18">
        <v>0</v>
      </c>
      <c r="I7" s="18">
        <f>G7+H7</f>
        <v>14</v>
      </c>
      <c r="J7" s="19">
        <v>7</v>
      </c>
      <c r="K7" s="18">
        <f>J7*2</f>
        <v>14</v>
      </c>
      <c r="L7" s="18">
        <f>I7-K7</f>
        <v>0</v>
      </c>
      <c r="M7" s="10">
        <v>0</v>
      </c>
      <c r="N7" s="10">
        <f>Q7</f>
        <v>14</v>
      </c>
      <c r="O7" s="10">
        <f>G7-M7-N7</f>
        <v>0</v>
      </c>
      <c r="P7" s="20" t="s">
        <v>126</v>
      </c>
      <c r="Q7" s="21">
        <v>14</v>
      </c>
      <c r="R7" s="16"/>
      <c r="S7" s="22"/>
      <c r="T7" s="21"/>
      <c r="U7" s="23"/>
      <c r="V7" s="21"/>
      <c r="W7" s="21"/>
      <c r="X7" s="21"/>
      <c r="Y7" s="21"/>
      <c r="Z7" s="21"/>
      <c r="AA7" s="21"/>
      <c r="AB7" s="21"/>
      <c r="AC7" s="21"/>
      <c r="AD7" s="21"/>
      <c r="AE7" s="24" t="s">
        <v>187</v>
      </c>
    </row>
    <row r="8" spans="1:31" ht="30" x14ac:dyDescent="0.25">
      <c r="A8" s="16" t="s">
        <v>16</v>
      </c>
      <c r="B8" s="17" t="s">
        <v>17</v>
      </c>
      <c r="C8" s="16" t="s">
        <v>22</v>
      </c>
      <c r="D8" s="16" t="s">
        <v>23</v>
      </c>
      <c r="E8" s="16" t="s">
        <v>20</v>
      </c>
      <c r="F8" s="16"/>
      <c r="G8" s="18">
        <v>22</v>
      </c>
      <c r="H8" s="18">
        <v>0</v>
      </c>
      <c r="I8" s="18">
        <f t="shared" ref="I8:I36" si="0">G8+H8</f>
        <v>22</v>
      </c>
      <c r="J8" s="19">
        <v>11</v>
      </c>
      <c r="K8" s="18">
        <f t="shared" ref="K8:K36" si="1">J8*2</f>
        <v>22</v>
      </c>
      <c r="L8" s="18">
        <f t="shared" ref="L8:L36" si="2">I8-K8</f>
        <v>0</v>
      </c>
      <c r="M8" s="10">
        <v>0</v>
      </c>
      <c r="N8" s="10">
        <v>22</v>
      </c>
      <c r="O8" s="10">
        <v>0</v>
      </c>
      <c r="P8" s="21" t="s">
        <v>127</v>
      </c>
      <c r="Q8" s="21">
        <v>4</v>
      </c>
      <c r="R8" s="16"/>
      <c r="S8" s="21" t="s">
        <v>128</v>
      </c>
      <c r="T8" s="21">
        <v>12</v>
      </c>
      <c r="U8" s="21"/>
      <c r="V8" s="21" t="s">
        <v>129</v>
      </c>
      <c r="W8" s="21">
        <v>6</v>
      </c>
      <c r="X8" s="21"/>
      <c r="Y8" s="21"/>
      <c r="Z8" s="21"/>
      <c r="AA8" s="21"/>
      <c r="AB8" s="21"/>
      <c r="AC8" s="21"/>
      <c r="AD8" s="21"/>
      <c r="AE8" s="21"/>
    </row>
    <row r="9" spans="1:31" ht="30" x14ac:dyDescent="0.25">
      <c r="A9" s="16" t="s">
        <v>16</v>
      </c>
      <c r="B9" s="17" t="s">
        <v>17</v>
      </c>
      <c r="C9" s="16" t="s">
        <v>24</v>
      </c>
      <c r="D9" s="16" t="s">
        <v>25</v>
      </c>
      <c r="E9" s="16" t="s">
        <v>20</v>
      </c>
      <c r="F9" s="16" t="s">
        <v>26</v>
      </c>
      <c r="G9" s="18">
        <v>4</v>
      </c>
      <c r="H9" s="18">
        <v>0</v>
      </c>
      <c r="I9" s="18">
        <f t="shared" si="0"/>
        <v>4</v>
      </c>
      <c r="J9" s="19">
        <v>2</v>
      </c>
      <c r="K9" s="18">
        <f t="shared" si="1"/>
        <v>4</v>
      </c>
      <c r="L9" s="18">
        <f t="shared" si="2"/>
        <v>0</v>
      </c>
      <c r="M9" s="10">
        <v>0</v>
      </c>
      <c r="N9" s="10">
        <f>Q9</f>
        <v>4</v>
      </c>
      <c r="O9" s="10">
        <f t="shared" ref="O9:O36" si="3">G9-M9-N9</f>
        <v>0</v>
      </c>
      <c r="P9" s="23" t="s">
        <v>130</v>
      </c>
      <c r="Q9" s="21">
        <v>4</v>
      </c>
      <c r="R9" s="16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4" t="s">
        <v>187</v>
      </c>
    </row>
    <row r="10" spans="1:31" x14ac:dyDescent="0.25">
      <c r="A10" s="16" t="s">
        <v>16</v>
      </c>
      <c r="B10" s="17" t="s">
        <v>17</v>
      </c>
      <c r="C10" s="16" t="s">
        <v>27</v>
      </c>
      <c r="D10" s="16" t="s">
        <v>28</v>
      </c>
      <c r="E10" s="16" t="s">
        <v>20</v>
      </c>
      <c r="F10" s="16"/>
      <c r="G10" s="18">
        <v>62</v>
      </c>
      <c r="H10" s="18">
        <v>0</v>
      </c>
      <c r="I10" s="18">
        <f t="shared" si="0"/>
        <v>62</v>
      </c>
      <c r="J10" s="19">
        <v>31</v>
      </c>
      <c r="K10" s="18">
        <f t="shared" si="1"/>
        <v>62</v>
      </c>
      <c r="L10" s="18">
        <f t="shared" si="2"/>
        <v>0</v>
      </c>
      <c r="M10" s="10">
        <f>Q10</f>
        <v>22</v>
      </c>
      <c r="N10" s="10">
        <v>40</v>
      </c>
      <c r="O10" s="10">
        <v>0</v>
      </c>
      <c r="P10" s="22" t="s">
        <v>29</v>
      </c>
      <c r="Q10" s="21">
        <v>22</v>
      </c>
      <c r="R10" s="16" t="s">
        <v>30</v>
      </c>
      <c r="S10" s="21" t="s">
        <v>131</v>
      </c>
      <c r="T10" s="21">
        <v>22</v>
      </c>
      <c r="U10" s="21"/>
      <c r="V10" s="21" t="s">
        <v>132</v>
      </c>
      <c r="W10" s="21">
        <v>16</v>
      </c>
      <c r="X10" s="21"/>
      <c r="Y10" s="21" t="s">
        <v>133</v>
      </c>
      <c r="Z10" s="21">
        <v>2</v>
      </c>
      <c r="AA10" s="21"/>
      <c r="AB10" s="21"/>
      <c r="AC10" s="21"/>
      <c r="AD10" s="21"/>
      <c r="AE10" s="21"/>
    </row>
    <row r="11" spans="1:31" ht="30" x14ac:dyDescent="0.25">
      <c r="A11" s="16" t="s">
        <v>16</v>
      </c>
      <c r="B11" s="17" t="s">
        <v>17</v>
      </c>
      <c r="C11" s="16" t="s">
        <v>31</v>
      </c>
      <c r="D11" s="16" t="s">
        <v>32</v>
      </c>
      <c r="E11" s="16" t="s">
        <v>20</v>
      </c>
      <c r="F11" s="16" t="s">
        <v>33</v>
      </c>
      <c r="G11" s="18">
        <v>4</v>
      </c>
      <c r="H11" s="18">
        <v>0</v>
      </c>
      <c r="I11" s="18">
        <f t="shared" si="0"/>
        <v>4</v>
      </c>
      <c r="J11" s="19">
        <v>2</v>
      </c>
      <c r="K11" s="18">
        <f t="shared" si="1"/>
        <v>4</v>
      </c>
      <c r="L11" s="18">
        <f t="shared" si="2"/>
        <v>0</v>
      </c>
      <c r="M11" s="10">
        <v>0</v>
      </c>
      <c r="N11" s="10">
        <f>Q11</f>
        <v>4</v>
      </c>
      <c r="O11" s="10">
        <f t="shared" si="3"/>
        <v>0</v>
      </c>
      <c r="P11" s="23" t="s">
        <v>128</v>
      </c>
      <c r="Q11" s="21">
        <v>4</v>
      </c>
      <c r="R11" s="25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4" t="s">
        <v>187</v>
      </c>
    </row>
    <row r="12" spans="1:31" x14ac:dyDescent="0.25">
      <c r="A12" s="16" t="s">
        <v>16</v>
      </c>
      <c r="B12" s="17" t="s">
        <v>17</v>
      </c>
      <c r="C12" s="16" t="s">
        <v>34</v>
      </c>
      <c r="D12" s="16" t="s">
        <v>35</v>
      </c>
      <c r="E12" s="16" t="s">
        <v>20</v>
      </c>
      <c r="F12" s="16"/>
      <c r="G12" s="18">
        <v>56</v>
      </c>
      <c r="H12" s="18">
        <v>0</v>
      </c>
      <c r="I12" s="18">
        <f t="shared" si="0"/>
        <v>56</v>
      </c>
      <c r="J12" s="19">
        <v>28</v>
      </c>
      <c r="K12" s="18">
        <f t="shared" si="1"/>
        <v>56</v>
      </c>
      <c r="L12" s="18">
        <f t="shared" si="2"/>
        <v>0</v>
      </c>
      <c r="M12" s="10">
        <v>0</v>
      </c>
      <c r="N12" s="10">
        <v>56</v>
      </c>
      <c r="O12" s="10">
        <v>0</v>
      </c>
      <c r="P12" s="21" t="s">
        <v>130</v>
      </c>
      <c r="Q12" s="21">
        <v>10</v>
      </c>
      <c r="R12" s="16"/>
      <c r="S12" s="21" t="s">
        <v>134</v>
      </c>
      <c r="T12" s="21">
        <v>22</v>
      </c>
      <c r="U12" s="21"/>
      <c r="V12" s="21" t="s">
        <v>135</v>
      </c>
      <c r="W12" s="21">
        <v>22</v>
      </c>
      <c r="X12" s="21"/>
      <c r="Y12" s="21" t="s">
        <v>126</v>
      </c>
      <c r="Z12" s="21">
        <v>2</v>
      </c>
      <c r="AA12" s="21"/>
      <c r="AB12" s="21"/>
      <c r="AC12" s="21"/>
      <c r="AD12" s="21"/>
      <c r="AE12" s="21"/>
    </row>
    <row r="13" spans="1:31" ht="60" x14ac:dyDescent="0.25">
      <c r="A13" s="16" t="s">
        <v>16</v>
      </c>
      <c r="B13" s="17" t="s">
        <v>17</v>
      </c>
      <c r="C13" s="16" t="s">
        <v>36</v>
      </c>
      <c r="D13" s="16" t="s">
        <v>37</v>
      </c>
      <c r="E13" s="16" t="s">
        <v>20</v>
      </c>
      <c r="F13" s="16"/>
      <c r="G13" s="18">
        <v>62</v>
      </c>
      <c r="H13" s="18">
        <v>0</v>
      </c>
      <c r="I13" s="18">
        <f t="shared" si="0"/>
        <v>62</v>
      </c>
      <c r="J13" s="19">
        <v>31</v>
      </c>
      <c r="K13" s="18">
        <f t="shared" si="1"/>
        <v>62</v>
      </c>
      <c r="L13" s="18">
        <f t="shared" si="2"/>
        <v>0</v>
      </c>
      <c r="M13" s="10">
        <f>Q13+T13</f>
        <v>44</v>
      </c>
      <c r="N13" s="10">
        <f>W13</f>
        <v>18</v>
      </c>
      <c r="O13" s="10">
        <f t="shared" si="3"/>
        <v>0</v>
      </c>
      <c r="P13" s="22" t="s">
        <v>38</v>
      </c>
      <c r="Q13" s="21">
        <v>22</v>
      </c>
      <c r="R13" s="16" t="s">
        <v>39</v>
      </c>
      <c r="S13" s="22" t="s">
        <v>40</v>
      </c>
      <c r="T13" s="21">
        <v>22</v>
      </c>
      <c r="U13" s="20" t="s">
        <v>41</v>
      </c>
      <c r="V13" s="21" t="s">
        <v>136</v>
      </c>
      <c r="W13" s="21">
        <v>18</v>
      </c>
      <c r="X13" s="21"/>
      <c r="Y13" s="21"/>
      <c r="Z13" s="21"/>
      <c r="AA13" s="21"/>
      <c r="AB13" s="21"/>
      <c r="AC13" s="21"/>
      <c r="AD13" s="21"/>
      <c r="AE13" s="24" t="s">
        <v>180</v>
      </c>
    </row>
    <row r="14" spans="1:31" x14ac:dyDescent="0.25">
      <c r="A14" s="16" t="s">
        <v>16</v>
      </c>
      <c r="B14" s="17" t="s">
        <v>17</v>
      </c>
      <c r="C14" s="16" t="s">
        <v>42</v>
      </c>
      <c r="D14" s="16" t="s">
        <v>43</v>
      </c>
      <c r="E14" s="16" t="s">
        <v>20</v>
      </c>
      <c r="F14" s="16"/>
      <c r="G14" s="18">
        <v>48</v>
      </c>
      <c r="H14" s="18">
        <v>0</v>
      </c>
      <c r="I14" s="18">
        <f t="shared" si="0"/>
        <v>48</v>
      </c>
      <c r="J14" s="19">
        <v>24</v>
      </c>
      <c r="K14" s="18">
        <f t="shared" si="1"/>
        <v>48</v>
      </c>
      <c r="L14" s="18">
        <f t="shared" si="2"/>
        <v>0</v>
      </c>
      <c r="M14" s="10">
        <f>Q14</f>
        <v>22</v>
      </c>
      <c r="N14" s="10">
        <f>T14+W14</f>
        <v>26</v>
      </c>
      <c r="O14" s="10">
        <f t="shared" si="3"/>
        <v>0</v>
      </c>
      <c r="P14" s="22" t="s">
        <v>44</v>
      </c>
      <c r="Q14" s="21">
        <v>22</v>
      </c>
      <c r="R14" s="16" t="s">
        <v>42</v>
      </c>
      <c r="S14" s="21" t="s">
        <v>137</v>
      </c>
      <c r="T14" s="21">
        <v>22</v>
      </c>
      <c r="U14" s="21"/>
      <c r="V14" s="21" t="s">
        <v>138</v>
      </c>
      <c r="W14" s="21">
        <v>4</v>
      </c>
      <c r="X14" s="21"/>
      <c r="Y14" s="21"/>
      <c r="Z14" s="21"/>
      <c r="AA14" s="21"/>
      <c r="AB14" s="21"/>
      <c r="AC14" s="21"/>
      <c r="AD14" s="21"/>
      <c r="AE14" s="21"/>
    </row>
    <row r="15" spans="1:31" ht="45" x14ac:dyDescent="0.25">
      <c r="A15" s="16" t="s">
        <v>16</v>
      </c>
      <c r="B15" s="17" t="s">
        <v>17</v>
      </c>
      <c r="C15" s="16" t="s">
        <v>45</v>
      </c>
      <c r="D15" s="16" t="s">
        <v>46</v>
      </c>
      <c r="E15" s="16" t="s">
        <v>20</v>
      </c>
      <c r="F15" s="16"/>
      <c r="G15" s="18">
        <v>48</v>
      </c>
      <c r="H15" s="18">
        <v>0</v>
      </c>
      <c r="I15" s="18">
        <f t="shared" si="0"/>
        <v>48</v>
      </c>
      <c r="J15" s="19">
        <v>24</v>
      </c>
      <c r="K15" s="18">
        <f t="shared" si="1"/>
        <v>48</v>
      </c>
      <c r="L15" s="18">
        <f t="shared" si="2"/>
        <v>0</v>
      </c>
      <c r="M15" s="10">
        <f>Q15</f>
        <v>22</v>
      </c>
      <c r="N15" s="10">
        <f>T15+W15</f>
        <v>26</v>
      </c>
      <c r="O15" s="10">
        <f t="shared" si="3"/>
        <v>0</v>
      </c>
      <c r="P15" s="22" t="s">
        <v>47</v>
      </c>
      <c r="Q15" s="21">
        <v>22</v>
      </c>
      <c r="R15" s="16" t="s">
        <v>48</v>
      </c>
      <c r="S15" s="21" t="s">
        <v>139</v>
      </c>
      <c r="T15" s="21">
        <v>22</v>
      </c>
      <c r="U15" s="26"/>
      <c r="V15" s="21" t="s">
        <v>140</v>
      </c>
      <c r="W15" s="21">
        <v>4</v>
      </c>
      <c r="X15" s="21"/>
      <c r="Y15" s="21"/>
      <c r="Z15" s="21"/>
      <c r="AA15" s="21"/>
      <c r="AB15" s="21"/>
      <c r="AC15" s="21"/>
      <c r="AD15" s="21"/>
      <c r="AE15" s="21"/>
    </row>
    <row r="16" spans="1:31" x14ac:dyDescent="0.25">
      <c r="A16" s="16" t="s">
        <v>16</v>
      </c>
      <c r="B16" s="17" t="s">
        <v>17</v>
      </c>
      <c r="C16" s="16" t="s">
        <v>49</v>
      </c>
      <c r="D16" s="16" t="s">
        <v>50</v>
      </c>
      <c r="E16" s="16" t="s">
        <v>20</v>
      </c>
      <c r="F16" s="16"/>
      <c r="G16" s="18">
        <v>52</v>
      </c>
      <c r="H16" s="18">
        <v>0</v>
      </c>
      <c r="I16" s="18">
        <f t="shared" si="0"/>
        <v>52</v>
      </c>
      <c r="J16" s="19">
        <v>26</v>
      </c>
      <c r="K16" s="18">
        <f t="shared" si="1"/>
        <v>52</v>
      </c>
      <c r="L16" s="18">
        <f t="shared" si="2"/>
        <v>0</v>
      </c>
      <c r="M16" s="10">
        <f>Q16</f>
        <v>22</v>
      </c>
      <c r="N16" s="10">
        <f>T16+W16</f>
        <v>30</v>
      </c>
      <c r="O16" s="10">
        <f t="shared" si="3"/>
        <v>0</v>
      </c>
      <c r="P16" s="22" t="s">
        <v>51</v>
      </c>
      <c r="Q16" s="21">
        <v>22</v>
      </c>
      <c r="R16" s="16" t="s">
        <v>52</v>
      </c>
      <c r="S16" s="21" t="s">
        <v>141</v>
      </c>
      <c r="T16" s="21">
        <v>22</v>
      </c>
      <c r="U16" s="21"/>
      <c r="V16" s="21" t="s">
        <v>142</v>
      </c>
      <c r="W16" s="21">
        <v>8</v>
      </c>
      <c r="X16" s="21"/>
      <c r="Y16" s="21"/>
      <c r="Z16" s="21"/>
      <c r="AA16" s="21"/>
      <c r="AB16" s="21"/>
      <c r="AC16" s="21"/>
      <c r="AD16" s="21"/>
      <c r="AE16" s="21"/>
    </row>
    <row r="17" spans="1:31" x14ac:dyDescent="0.25">
      <c r="A17" s="16" t="s">
        <v>16</v>
      </c>
      <c r="B17" s="17" t="s">
        <v>17</v>
      </c>
      <c r="C17" s="16" t="s">
        <v>53</v>
      </c>
      <c r="D17" s="16" t="s">
        <v>54</v>
      </c>
      <c r="E17" s="16" t="s">
        <v>20</v>
      </c>
      <c r="F17" s="16"/>
      <c r="G17" s="18">
        <v>28</v>
      </c>
      <c r="H17" s="18">
        <v>0</v>
      </c>
      <c r="I17" s="18">
        <f t="shared" si="0"/>
        <v>28</v>
      </c>
      <c r="J17" s="19">
        <v>14</v>
      </c>
      <c r="K17" s="18">
        <f t="shared" si="1"/>
        <v>28</v>
      </c>
      <c r="L17" s="18">
        <f t="shared" si="2"/>
        <v>0</v>
      </c>
      <c r="M17" s="10">
        <v>0</v>
      </c>
      <c r="N17" s="10">
        <f>Q17+T17</f>
        <v>28</v>
      </c>
      <c r="O17" s="10">
        <f t="shared" si="3"/>
        <v>0</v>
      </c>
      <c r="P17" s="21" t="s">
        <v>127</v>
      </c>
      <c r="Q17" s="21">
        <v>8</v>
      </c>
      <c r="R17" s="16"/>
      <c r="S17" s="21" t="s">
        <v>143</v>
      </c>
      <c r="T17" s="21">
        <v>20</v>
      </c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x14ac:dyDescent="0.25">
      <c r="A18" s="16" t="s">
        <v>16</v>
      </c>
      <c r="B18" s="17" t="s">
        <v>17</v>
      </c>
      <c r="C18" s="16" t="s">
        <v>55</v>
      </c>
      <c r="D18" s="16" t="s">
        <v>56</v>
      </c>
      <c r="E18" s="16" t="s">
        <v>20</v>
      </c>
      <c r="F18" s="16"/>
      <c r="G18" s="18">
        <v>56</v>
      </c>
      <c r="H18" s="18">
        <v>0</v>
      </c>
      <c r="I18" s="18">
        <f t="shared" si="0"/>
        <v>56</v>
      </c>
      <c r="J18" s="19">
        <v>28</v>
      </c>
      <c r="K18" s="18">
        <f t="shared" si="1"/>
        <v>56</v>
      </c>
      <c r="L18" s="18">
        <f t="shared" si="2"/>
        <v>0</v>
      </c>
      <c r="M18" s="10">
        <f>Q18</f>
        <v>22</v>
      </c>
      <c r="N18" s="10">
        <f>T18+W18</f>
        <v>34</v>
      </c>
      <c r="O18" s="10">
        <f t="shared" si="3"/>
        <v>0</v>
      </c>
      <c r="P18" s="23" t="s">
        <v>144</v>
      </c>
      <c r="Q18" s="21">
        <v>22</v>
      </c>
      <c r="R18" s="16"/>
      <c r="S18" s="21" t="s">
        <v>145</v>
      </c>
      <c r="T18" s="21">
        <v>22</v>
      </c>
      <c r="U18" s="21"/>
      <c r="V18" s="21" t="s">
        <v>146</v>
      </c>
      <c r="W18" s="21">
        <v>12</v>
      </c>
      <c r="X18" s="21"/>
      <c r="Y18" s="21"/>
      <c r="Z18" s="21"/>
      <c r="AA18" s="21"/>
      <c r="AB18" s="21"/>
      <c r="AC18" s="21"/>
      <c r="AD18" s="21"/>
      <c r="AE18" s="21"/>
    </row>
    <row r="19" spans="1:31" x14ac:dyDescent="0.25">
      <c r="A19" s="16" t="s">
        <v>16</v>
      </c>
      <c r="B19" s="17" t="s">
        <v>17</v>
      </c>
      <c r="C19" s="16" t="s">
        <v>57</v>
      </c>
      <c r="D19" s="16" t="s">
        <v>58</v>
      </c>
      <c r="E19" s="16" t="s">
        <v>20</v>
      </c>
      <c r="F19" s="16"/>
      <c r="G19" s="18">
        <v>54</v>
      </c>
      <c r="H19" s="18">
        <v>0</v>
      </c>
      <c r="I19" s="18">
        <f t="shared" si="0"/>
        <v>54</v>
      </c>
      <c r="J19" s="19">
        <v>27</v>
      </c>
      <c r="K19" s="18">
        <f t="shared" si="1"/>
        <v>54</v>
      </c>
      <c r="L19" s="18">
        <f t="shared" si="2"/>
        <v>0</v>
      </c>
      <c r="M19" s="10">
        <f>Q19</f>
        <v>22</v>
      </c>
      <c r="N19" s="10">
        <f>T19+W19</f>
        <v>32</v>
      </c>
      <c r="O19" s="10">
        <f t="shared" si="3"/>
        <v>0</v>
      </c>
      <c r="P19" s="22" t="s">
        <v>59</v>
      </c>
      <c r="Q19" s="21">
        <v>22</v>
      </c>
      <c r="R19" s="16" t="s">
        <v>57</v>
      </c>
      <c r="S19" s="21" t="s">
        <v>147</v>
      </c>
      <c r="T19" s="21">
        <v>22</v>
      </c>
      <c r="U19" s="21"/>
      <c r="V19" s="21" t="s">
        <v>148</v>
      </c>
      <c r="W19" s="21">
        <v>10</v>
      </c>
      <c r="X19" s="21"/>
      <c r="Y19" s="21"/>
      <c r="Z19" s="21"/>
      <c r="AA19" s="21"/>
      <c r="AB19" s="21"/>
      <c r="AC19" s="21"/>
      <c r="AD19" s="21"/>
      <c r="AE19" s="21"/>
    </row>
    <row r="20" spans="1:31" x14ac:dyDescent="0.25">
      <c r="A20" s="16" t="s">
        <v>16</v>
      </c>
      <c r="B20" s="17" t="s">
        <v>17</v>
      </c>
      <c r="C20" s="16" t="s">
        <v>60</v>
      </c>
      <c r="D20" s="16" t="s">
        <v>61</v>
      </c>
      <c r="E20" s="16" t="s">
        <v>20</v>
      </c>
      <c r="F20" s="16"/>
      <c r="G20" s="18">
        <v>54</v>
      </c>
      <c r="H20" s="18">
        <v>0</v>
      </c>
      <c r="I20" s="18">
        <f t="shared" si="0"/>
        <v>54</v>
      </c>
      <c r="J20" s="19">
        <v>27</v>
      </c>
      <c r="K20" s="18">
        <f t="shared" si="1"/>
        <v>54</v>
      </c>
      <c r="L20" s="18">
        <f t="shared" si="2"/>
        <v>0</v>
      </c>
      <c r="M20" s="10">
        <v>0</v>
      </c>
      <c r="N20" s="10">
        <f>Q20+T20+W20+Z20</f>
        <v>54</v>
      </c>
      <c r="O20" s="10">
        <f t="shared" si="3"/>
        <v>0</v>
      </c>
      <c r="P20" s="23" t="s">
        <v>149</v>
      </c>
      <c r="Q20" s="21">
        <v>22</v>
      </c>
      <c r="R20" s="16"/>
      <c r="S20" s="21" t="s">
        <v>150</v>
      </c>
      <c r="T20" s="21">
        <v>22</v>
      </c>
      <c r="U20" s="21"/>
      <c r="V20" s="21" t="s">
        <v>151</v>
      </c>
      <c r="W20" s="21">
        <v>10</v>
      </c>
      <c r="X20" s="21"/>
      <c r="Y20" s="21"/>
      <c r="Z20" s="21"/>
      <c r="AA20" s="21"/>
      <c r="AB20" s="21"/>
      <c r="AC20" s="21"/>
      <c r="AD20" s="21"/>
      <c r="AE20" s="21"/>
    </row>
    <row r="21" spans="1:31" x14ac:dyDescent="0.25">
      <c r="A21" s="16" t="s">
        <v>16</v>
      </c>
      <c r="B21" s="17" t="s">
        <v>17</v>
      </c>
      <c r="C21" s="16" t="s">
        <v>62</v>
      </c>
      <c r="D21" s="16" t="s">
        <v>63</v>
      </c>
      <c r="E21" s="16" t="s">
        <v>20</v>
      </c>
      <c r="F21" s="16"/>
      <c r="G21" s="18">
        <v>56</v>
      </c>
      <c r="H21" s="18">
        <v>0</v>
      </c>
      <c r="I21" s="18">
        <f t="shared" si="0"/>
        <v>56</v>
      </c>
      <c r="J21" s="19">
        <v>28</v>
      </c>
      <c r="K21" s="18">
        <f t="shared" si="1"/>
        <v>56</v>
      </c>
      <c r="L21" s="18">
        <f t="shared" si="2"/>
        <v>0</v>
      </c>
      <c r="M21" s="10">
        <f>Q21+T21</f>
        <v>44</v>
      </c>
      <c r="N21" s="10">
        <v>12</v>
      </c>
      <c r="O21" s="10">
        <f t="shared" si="3"/>
        <v>0</v>
      </c>
      <c r="P21" s="22" t="s">
        <v>64</v>
      </c>
      <c r="Q21" s="21">
        <v>22</v>
      </c>
      <c r="R21" s="16" t="s">
        <v>65</v>
      </c>
      <c r="S21" s="22" t="s">
        <v>66</v>
      </c>
      <c r="T21" s="21">
        <v>22</v>
      </c>
      <c r="U21" s="21" t="s">
        <v>62</v>
      </c>
      <c r="V21" s="21" t="s">
        <v>152</v>
      </c>
      <c r="W21" s="21">
        <v>4</v>
      </c>
      <c r="X21" s="21"/>
      <c r="Y21" s="21" t="s">
        <v>148</v>
      </c>
      <c r="Z21" s="21">
        <v>4</v>
      </c>
      <c r="AA21" s="21"/>
      <c r="AB21" s="21" t="s">
        <v>184</v>
      </c>
      <c r="AC21" s="21">
        <v>4</v>
      </c>
      <c r="AD21" s="21"/>
      <c r="AE21" s="21"/>
    </row>
    <row r="22" spans="1:31" x14ac:dyDescent="0.25">
      <c r="A22" s="16" t="s">
        <v>16</v>
      </c>
      <c r="B22" s="17" t="s">
        <v>17</v>
      </c>
      <c r="C22" s="16" t="s">
        <v>67</v>
      </c>
      <c r="D22" s="16" t="s">
        <v>68</v>
      </c>
      <c r="E22" s="16" t="s">
        <v>20</v>
      </c>
      <c r="F22" s="16"/>
      <c r="G22" s="18">
        <v>48</v>
      </c>
      <c r="H22" s="18">
        <v>0</v>
      </c>
      <c r="I22" s="18">
        <f t="shared" si="0"/>
        <v>48</v>
      </c>
      <c r="J22" s="19">
        <v>24</v>
      </c>
      <c r="K22" s="18">
        <f t="shared" si="1"/>
        <v>48</v>
      </c>
      <c r="L22" s="18">
        <f t="shared" si="2"/>
        <v>0</v>
      </c>
      <c r="M22" s="10">
        <v>0</v>
      </c>
      <c r="N22" s="10">
        <f t="shared" ref="N22" si="4">K22-M22</f>
        <v>48</v>
      </c>
      <c r="O22" s="10">
        <f t="shared" si="3"/>
        <v>0</v>
      </c>
      <c r="P22" s="21" t="s">
        <v>153</v>
      </c>
      <c r="Q22" s="21">
        <v>22</v>
      </c>
      <c r="R22" s="16"/>
      <c r="S22" s="21" t="s">
        <v>154</v>
      </c>
      <c r="T22" s="21">
        <v>22</v>
      </c>
      <c r="U22" s="21"/>
      <c r="V22" s="21" t="s">
        <v>155</v>
      </c>
      <c r="W22" s="21">
        <v>4</v>
      </c>
      <c r="X22" s="21"/>
      <c r="Y22" s="21"/>
      <c r="Z22" s="21"/>
      <c r="AA22" s="21"/>
      <c r="AB22" s="21"/>
      <c r="AC22" s="21"/>
      <c r="AD22" s="21"/>
      <c r="AE22" s="21"/>
    </row>
    <row r="23" spans="1:31" ht="45" x14ac:dyDescent="0.25">
      <c r="A23" s="16" t="s">
        <v>16</v>
      </c>
      <c r="B23" s="17" t="s">
        <v>17</v>
      </c>
      <c r="C23" s="16" t="s">
        <v>69</v>
      </c>
      <c r="D23" s="16" t="s">
        <v>70</v>
      </c>
      <c r="E23" s="16" t="s">
        <v>20</v>
      </c>
      <c r="F23" s="16"/>
      <c r="G23" s="18">
        <v>50</v>
      </c>
      <c r="H23" s="18">
        <v>0</v>
      </c>
      <c r="I23" s="18">
        <f t="shared" si="0"/>
        <v>50</v>
      </c>
      <c r="J23" s="19">
        <v>25</v>
      </c>
      <c r="K23" s="18">
        <f t="shared" si="1"/>
        <v>50</v>
      </c>
      <c r="L23" s="18">
        <f t="shared" si="2"/>
        <v>0</v>
      </c>
      <c r="M23" s="10">
        <f>Q23</f>
        <v>22</v>
      </c>
      <c r="N23" s="10">
        <f>T23+W23+Z23</f>
        <v>28</v>
      </c>
      <c r="O23" s="10">
        <f t="shared" si="3"/>
        <v>0</v>
      </c>
      <c r="P23" s="22" t="s">
        <v>71</v>
      </c>
      <c r="Q23" s="21">
        <v>22</v>
      </c>
      <c r="R23" s="16" t="s">
        <v>69</v>
      </c>
      <c r="S23" s="21" t="s">
        <v>156</v>
      </c>
      <c r="T23" s="21">
        <v>16</v>
      </c>
      <c r="U23" s="21"/>
      <c r="V23" s="21" t="s">
        <v>132</v>
      </c>
      <c r="W23" s="21">
        <v>6</v>
      </c>
      <c r="X23" s="21"/>
      <c r="Y23" s="21" t="s">
        <v>157</v>
      </c>
      <c r="Z23" s="21">
        <v>6</v>
      </c>
      <c r="AA23" s="21"/>
      <c r="AB23" s="21"/>
      <c r="AC23" s="21"/>
      <c r="AD23" s="21"/>
      <c r="AE23" s="24" t="s">
        <v>125</v>
      </c>
    </row>
    <row r="24" spans="1:31" ht="45" x14ac:dyDescent="0.25">
      <c r="A24" s="16" t="s">
        <v>72</v>
      </c>
      <c r="B24" s="17" t="s">
        <v>73</v>
      </c>
      <c r="C24" s="16" t="s">
        <v>74</v>
      </c>
      <c r="D24" s="16" t="s">
        <v>119</v>
      </c>
      <c r="E24" s="16" t="s">
        <v>20</v>
      </c>
      <c r="F24" s="16" t="s">
        <v>75</v>
      </c>
      <c r="G24" s="18">
        <v>12</v>
      </c>
      <c r="H24" s="18">
        <v>0</v>
      </c>
      <c r="I24" s="18">
        <f t="shared" si="0"/>
        <v>12</v>
      </c>
      <c r="J24" s="19">
        <v>6</v>
      </c>
      <c r="K24" s="18">
        <f t="shared" si="1"/>
        <v>12</v>
      </c>
      <c r="L24" s="18">
        <f t="shared" si="2"/>
        <v>0</v>
      </c>
      <c r="M24" s="10">
        <v>0</v>
      </c>
      <c r="N24" s="10">
        <f>Q24</f>
        <v>12</v>
      </c>
      <c r="O24" s="10">
        <f t="shared" si="3"/>
        <v>0</v>
      </c>
      <c r="P24" s="23" t="s">
        <v>158</v>
      </c>
      <c r="Q24" s="21">
        <v>12</v>
      </c>
      <c r="R24" s="16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4" t="s">
        <v>187</v>
      </c>
    </row>
    <row r="25" spans="1:31" ht="30" x14ac:dyDescent="0.25">
      <c r="A25" s="16" t="s">
        <v>72</v>
      </c>
      <c r="B25" s="17" t="s">
        <v>73</v>
      </c>
      <c r="C25" s="16" t="s">
        <v>76</v>
      </c>
      <c r="D25" s="16" t="s">
        <v>120</v>
      </c>
      <c r="E25" s="16" t="s">
        <v>20</v>
      </c>
      <c r="F25" s="16" t="s">
        <v>77</v>
      </c>
      <c r="G25" s="18">
        <v>6</v>
      </c>
      <c r="H25" s="18">
        <v>0</v>
      </c>
      <c r="I25" s="18">
        <f t="shared" si="0"/>
        <v>6</v>
      </c>
      <c r="J25" s="19">
        <v>3</v>
      </c>
      <c r="K25" s="18">
        <f t="shared" si="1"/>
        <v>6</v>
      </c>
      <c r="L25" s="18">
        <f t="shared" si="2"/>
        <v>0</v>
      </c>
      <c r="M25" s="10">
        <v>0</v>
      </c>
      <c r="N25" s="10">
        <f>Q25</f>
        <v>6</v>
      </c>
      <c r="O25" s="10">
        <f t="shared" si="3"/>
        <v>0</v>
      </c>
      <c r="P25" s="21" t="s">
        <v>159</v>
      </c>
      <c r="Q25" s="21">
        <v>6</v>
      </c>
      <c r="R25" s="16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4" t="s">
        <v>187</v>
      </c>
    </row>
    <row r="26" spans="1:31" ht="75" x14ac:dyDescent="0.25">
      <c r="A26" s="16" t="s">
        <v>72</v>
      </c>
      <c r="B26" s="17" t="s">
        <v>73</v>
      </c>
      <c r="C26" s="16" t="s">
        <v>78</v>
      </c>
      <c r="D26" s="16" t="s">
        <v>121</v>
      </c>
      <c r="E26" s="16" t="s">
        <v>20</v>
      </c>
      <c r="F26" s="16"/>
      <c r="G26" s="18">
        <v>72</v>
      </c>
      <c r="H26" s="18">
        <v>0</v>
      </c>
      <c r="I26" s="18">
        <f t="shared" si="0"/>
        <v>72</v>
      </c>
      <c r="J26" s="19">
        <v>36</v>
      </c>
      <c r="K26" s="18">
        <f t="shared" si="1"/>
        <v>72</v>
      </c>
      <c r="L26" s="18">
        <f t="shared" si="2"/>
        <v>0</v>
      </c>
      <c r="M26" s="10">
        <v>22</v>
      </c>
      <c r="N26" s="10">
        <v>50</v>
      </c>
      <c r="O26" s="10">
        <f t="shared" si="3"/>
        <v>0</v>
      </c>
      <c r="P26" s="22" t="s">
        <v>91</v>
      </c>
      <c r="Q26" s="21">
        <v>22</v>
      </c>
      <c r="R26" s="16"/>
      <c r="S26" s="21" t="s">
        <v>160</v>
      </c>
      <c r="T26" s="21">
        <v>22</v>
      </c>
      <c r="U26" s="21"/>
      <c r="V26" s="27" t="s">
        <v>161</v>
      </c>
      <c r="W26" s="27">
        <v>16</v>
      </c>
      <c r="X26" s="27"/>
      <c r="Y26" s="27" t="s">
        <v>162</v>
      </c>
      <c r="Z26" s="27">
        <v>12</v>
      </c>
      <c r="AA26" s="21"/>
      <c r="AB26" s="21"/>
      <c r="AC26" s="21"/>
      <c r="AD26" s="21"/>
      <c r="AE26" s="24" t="s">
        <v>185</v>
      </c>
    </row>
    <row r="27" spans="1:31" x14ac:dyDescent="0.25">
      <c r="A27" s="16" t="s">
        <v>72</v>
      </c>
      <c r="B27" s="17" t="s">
        <v>73</v>
      </c>
      <c r="C27" s="16" t="s">
        <v>79</v>
      </c>
      <c r="D27" s="16" t="s">
        <v>80</v>
      </c>
      <c r="E27" s="16" t="s">
        <v>20</v>
      </c>
      <c r="F27" s="16"/>
      <c r="G27" s="18">
        <v>30</v>
      </c>
      <c r="H27" s="18">
        <v>0</v>
      </c>
      <c r="I27" s="18">
        <f t="shared" si="0"/>
        <v>30</v>
      </c>
      <c r="J27" s="19">
        <v>15</v>
      </c>
      <c r="K27" s="18">
        <f t="shared" si="1"/>
        <v>30</v>
      </c>
      <c r="L27" s="18">
        <f t="shared" si="2"/>
        <v>0</v>
      </c>
      <c r="M27" s="10">
        <f>Q27</f>
        <v>22</v>
      </c>
      <c r="N27" s="10">
        <f>T27</f>
        <v>8</v>
      </c>
      <c r="O27" s="10">
        <f t="shared" si="3"/>
        <v>0</v>
      </c>
      <c r="P27" s="22" t="s">
        <v>81</v>
      </c>
      <c r="Q27" s="21">
        <v>22</v>
      </c>
      <c r="R27" s="16" t="s">
        <v>79</v>
      </c>
      <c r="S27" s="21" t="s">
        <v>163</v>
      </c>
      <c r="T27" s="21">
        <v>8</v>
      </c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ht="30" x14ac:dyDescent="0.25">
      <c r="A28" s="16" t="s">
        <v>72</v>
      </c>
      <c r="B28" s="17" t="s">
        <v>73</v>
      </c>
      <c r="C28" s="16" t="s">
        <v>82</v>
      </c>
      <c r="D28" s="16" t="s">
        <v>122</v>
      </c>
      <c r="E28" s="16" t="s">
        <v>20</v>
      </c>
      <c r="F28" s="16" t="s">
        <v>186</v>
      </c>
      <c r="G28" s="18">
        <v>26</v>
      </c>
      <c r="H28" s="18">
        <v>0</v>
      </c>
      <c r="I28" s="18">
        <f t="shared" si="0"/>
        <v>26</v>
      </c>
      <c r="J28" s="19">
        <v>13</v>
      </c>
      <c r="K28" s="18">
        <f t="shared" si="1"/>
        <v>26</v>
      </c>
      <c r="L28" s="18">
        <f t="shared" si="2"/>
        <v>0</v>
      </c>
      <c r="M28" s="10">
        <v>0</v>
      </c>
      <c r="N28" s="10">
        <f>Q28+T28</f>
        <v>26</v>
      </c>
      <c r="O28" s="10">
        <f t="shared" si="3"/>
        <v>0</v>
      </c>
      <c r="P28" s="21" t="s">
        <v>164</v>
      </c>
      <c r="Q28" s="21">
        <v>22</v>
      </c>
      <c r="R28" s="16"/>
      <c r="S28" s="21" t="s">
        <v>163</v>
      </c>
      <c r="T28" s="21">
        <v>4</v>
      </c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4" t="s">
        <v>187</v>
      </c>
    </row>
    <row r="29" spans="1:31" ht="30" x14ac:dyDescent="0.25">
      <c r="A29" s="16" t="s">
        <v>72</v>
      </c>
      <c r="B29" s="17" t="s">
        <v>73</v>
      </c>
      <c r="C29" s="16" t="s">
        <v>83</v>
      </c>
      <c r="D29" s="16" t="s">
        <v>123</v>
      </c>
      <c r="E29" s="16" t="s">
        <v>20</v>
      </c>
      <c r="F29" s="16" t="s">
        <v>84</v>
      </c>
      <c r="G29" s="18">
        <v>10</v>
      </c>
      <c r="H29" s="18">
        <v>0</v>
      </c>
      <c r="I29" s="18">
        <f t="shared" si="0"/>
        <v>10</v>
      </c>
      <c r="J29" s="19">
        <v>5</v>
      </c>
      <c r="K29" s="18">
        <f t="shared" si="1"/>
        <v>10</v>
      </c>
      <c r="L29" s="18">
        <f t="shared" si="2"/>
        <v>0</v>
      </c>
      <c r="M29" s="10">
        <v>0</v>
      </c>
      <c r="N29" s="10">
        <f>Q29</f>
        <v>10</v>
      </c>
      <c r="O29" s="10">
        <v>0</v>
      </c>
      <c r="P29" s="21" t="s">
        <v>159</v>
      </c>
      <c r="Q29" s="21">
        <v>10</v>
      </c>
      <c r="R29" s="16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4" t="s">
        <v>187</v>
      </c>
    </row>
    <row r="30" spans="1:31" x14ac:dyDescent="0.25">
      <c r="A30" s="16" t="s">
        <v>72</v>
      </c>
      <c r="B30" s="17" t="s">
        <v>73</v>
      </c>
      <c r="C30" s="16" t="s">
        <v>85</v>
      </c>
      <c r="D30" s="16" t="s">
        <v>86</v>
      </c>
      <c r="E30" s="16" t="s">
        <v>20</v>
      </c>
      <c r="F30" s="16"/>
      <c r="G30" s="18">
        <v>28</v>
      </c>
      <c r="H30" s="18">
        <v>2</v>
      </c>
      <c r="I30" s="18">
        <f t="shared" si="0"/>
        <v>30</v>
      </c>
      <c r="J30" s="19">
        <v>15</v>
      </c>
      <c r="K30" s="18">
        <f t="shared" si="1"/>
        <v>30</v>
      </c>
      <c r="L30" s="18">
        <f t="shared" si="2"/>
        <v>0</v>
      </c>
      <c r="M30" s="10">
        <v>0</v>
      </c>
      <c r="N30" s="10">
        <f>Q30+T30</f>
        <v>28</v>
      </c>
      <c r="O30" s="10">
        <f t="shared" si="3"/>
        <v>0</v>
      </c>
      <c r="P30" s="21" t="s">
        <v>165</v>
      </c>
      <c r="Q30" s="21">
        <v>22</v>
      </c>
      <c r="R30" s="16"/>
      <c r="S30" s="21" t="s">
        <v>166</v>
      </c>
      <c r="T30" s="21">
        <v>6</v>
      </c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x14ac:dyDescent="0.25">
      <c r="A31" s="16" t="s">
        <v>72</v>
      </c>
      <c r="B31" s="17" t="s">
        <v>73</v>
      </c>
      <c r="C31" s="16" t="s">
        <v>87</v>
      </c>
      <c r="D31" s="16" t="s">
        <v>88</v>
      </c>
      <c r="E31" s="16" t="s">
        <v>20</v>
      </c>
      <c r="F31" s="16"/>
      <c r="G31" s="18">
        <v>34</v>
      </c>
      <c r="H31" s="18">
        <v>0</v>
      </c>
      <c r="I31" s="18">
        <f t="shared" si="0"/>
        <v>34</v>
      </c>
      <c r="J31" s="19">
        <v>17</v>
      </c>
      <c r="K31" s="18">
        <f t="shared" si="1"/>
        <v>34</v>
      </c>
      <c r="L31" s="18">
        <f t="shared" si="2"/>
        <v>0</v>
      </c>
      <c r="M31" s="10">
        <v>0</v>
      </c>
      <c r="N31" s="10">
        <f>Q31+T31</f>
        <v>34</v>
      </c>
      <c r="O31" s="10">
        <f t="shared" si="3"/>
        <v>0</v>
      </c>
      <c r="P31" s="21" t="s">
        <v>167</v>
      </c>
      <c r="Q31" s="21">
        <v>22</v>
      </c>
      <c r="R31" s="16"/>
      <c r="S31" s="21" t="s">
        <v>168</v>
      </c>
      <c r="T31" s="21">
        <v>12</v>
      </c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x14ac:dyDescent="0.25">
      <c r="A32" s="16" t="s">
        <v>72</v>
      </c>
      <c r="B32" s="17" t="s">
        <v>73</v>
      </c>
      <c r="C32" s="16" t="s">
        <v>89</v>
      </c>
      <c r="D32" s="16" t="s">
        <v>90</v>
      </c>
      <c r="E32" s="16" t="s">
        <v>20</v>
      </c>
      <c r="F32" s="16"/>
      <c r="G32" s="18">
        <v>44</v>
      </c>
      <c r="H32" s="18">
        <v>4</v>
      </c>
      <c r="I32" s="18">
        <f t="shared" si="0"/>
        <v>48</v>
      </c>
      <c r="J32" s="19">
        <v>24</v>
      </c>
      <c r="K32" s="18">
        <f t="shared" si="1"/>
        <v>48</v>
      </c>
      <c r="L32" s="18">
        <f t="shared" si="2"/>
        <v>0</v>
      </c>
      <c r="M32" s="10">
        <v>0</v>
      </c>
      <c r="N32" s="10">
        <v>44</v>
      </c>
      <c r="O32" s="10">
        <f t="shared" si="3"/>
        <v>0</v>
      </c>
      <c r="P32" s="26" t="s">
        <v>169</v>
      </c>
      <c r="Q32" s="21">
        <v>22</v>
      </c>
      <c r="R32" s="16"/>
      <c r="S32" s="21" t="s">
        <v>170</v>
      </c>
      <c r="T32" s="21">
        <v>22</v>
      </c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x14ac:dyDescent="0.25">
      <c r="A33" s="16" t="s">
        <v>72</v>
      </c>
      <c r="B33" s="17" t="s">
        <v>73</v>
      </c>
      <c r="C33" s="16" t="s">
        <v>92</v>
      </c>
      <c r="D33" s="16" t="s">
        <v>93</v>
      </c>
      <c r="E33" s="16" t="s">
        <v>20</v>
      </c>
      <c r="F33" s="16"/>
      <c r="G33" s="18">
        <v>62</v>
      </c>
      <c r="H33" s="18">
        <v>0</v>
      </c>
      <c r="I33" s="18">
        <f t="shared" si="0"/>
        <v>62</v>
      </c>
      <c r="J33" s="19">
        <v>31</v>
      </c>
      <c r="K33" s="18">
        <f t="shared" si="1"/>
        <v>62</v>
      </c>
      <c r="L33" s="18">
        <f t="shared" si="2"/>
        <v>0</v>
      </c>
      <c r="M33" s="10">
        <v>0</v>
      </c>
      <c r="N33" s="10">
        <f>Q33+T33+W33+Z33</f>
        <v>62</v>
      </c>
      <c r="O33" s="10">
        <f t="shared" si="3"/>
        <v>0</v>
      </c>
      <c r="P33" s="21" t="s">
        <v>171</v>
      </c>
      <c r="Q33" s="21">
        <v>22</v>
      </c>
      <c r="R33" s="16"/>
      <c r="S33" s="21" t="s">
        <v>172</v>
      </c>
      <c r="T33" s="21">
        <v>22</v>
      </c>
      <c r="U33" s="21"/>
      <c r="V33" s="21" t="s">
        <v>173</v>
      </c>
      <c r="W33" s="21">
        <v>10</v>
      </c>
      <c r="X33" s="21"/>
      <c r="Y33" s="21" t="s">
        <v>174</v>
      </c>
      <c r="Z33" s="21">
        <v>8</v>
      </c>
      <c r="AA33" s="21"/>
      <c r="AB33" s="21"/>
      <c r="AC33" s="21"/>
      <c r="AD33" s="21"/>
      <c r="AE33" s="21"/>
    </row>
    <row r="34" spans="1:31" x14ac:dyDescent="0.25">
      <c r="A34" s="16" t="s">
        <v>72</v>
      </c>
      <c r="B34" s="17" t="s">
        <v>73</v>
      </c>
      <c r="C34" s="16" t="s">
        <v>94</v>
      </c>
      <c r="D34" s="16" t="s">
        <v>95</v>
      </c>
      <c r="E34" s="16" t="s">
        <v>20</v>
      </c>
      <c r="F34" s="16"/>
      <c r="G34" s="18">
        <v>42</v>
      </c>
      <c r="H34" s="18">
        <v>0</v>
      </c>
      <c r="I34" s="18">
        <f t="shared" si="0"/>
        <v>42</v>
      </c>
      <c r="J34" s="19">
        <v>21</v>
      </c>
      <c r="K34" s="18">
        <f t="shared" si="1"/>
        <v>42</v>
      </c>
      <c r="L34" s="18">
        <f t="shared" si="2"/>
        <v>0</v>
      </c>
      <c r="M34" s="10">
        <f>Q34</f>
        <v>22</v>
      </c>
      <c r="N34" s="10">
        <f>T34</f>
        <v>20</v>
      </c>
      <c r="O34" s="10">
        <f t="shared" si="3"/>
        <v>0</v>
      </c>
      <c r="P34" s="22" t="s">
        <v>96</v>
      </c>
      <c r="Q34" s="21">
        <v>22</v>
      </c>
      <c r="R34" s="16" t="s">
        <v>97</v>
      </c>
      <c r="S34" s="21" t="s">
        <v>175</v>
      </c>
      <c r="T34" s="21">
        <v>20</v>
      </c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x14ac:dyDescent="0.25">
      <c r="A35" s="16" t="s">
        <v>72</v>
      </c>
      <c r="B35" s="17" t="s">
        <v>73</v>
      </c>
      <c r="C35" s="16" t="s">
        <v>98</v>
      </c>
      <c r="D35" s="16" t="s">
        <v>99</v>
      </c>
      <c r="E35" s="16" t="s">
        <v>20</v>
      </c>
      <c r="F35" s="16"/>
      <c r="G35" s="18">
        <v>56</v>
      </c>
      <c r="H35" s="18">
        <v>0</v>
      </c>
      <c r="I35" s="18">
        <f t="shared" si="0"/>
        <v>56</v>
      </c>
      <c r="J35" s="19">
        <v>28</v>
      </c>
      <c r="K35" s="18">
        <f t="shared" si="1"/>
        <v>56</v>
      </c>
      <c r="L35" s="18">
        <f t="shared" si="2"/>
        <v>0</v>
      </c>
      <c r="M35" s="10">
        <f>Q35</f>
        <v>22</v>
      </c>
      <c r="N35" s="10">
        <f>T35+W35</f>
        <v>34</v>
      </c>
      <c r="O35" s="10">
        <f t="shared" si="3"/>
        <v>0</v>
      </c>
      <c r="P35" s="22" t="s">
        <v>100</v>
      </c>
      <c r="Q35" s="21">
        <v>22</v>
      </c>
      <c r="R35" s="16" t="s">
        <v>101</v>
      </c>
      <c r="S35" s="21" t="s">
        <v>176</v>
      </c>
      <c r="T35" s="21">
        <v>22</v>
      </c>
      <c r="U35" s="21"/>
      <c r="V35" s="21" t="s">
        <v>173</v>
      </c>
      <c r="W35" s="21">
        <v>12</v>
      </c>
      <c r="X35" s="21"/>
      <c r="Y35" s="21"/>
      <c r="Z35" s="21"/>
      <c r="AA35" s="21"/>
      <c r="AB35" s="21"/>
      <c r="AC35" s="21"/>
      <c r="AD35" s="21"/>
      <c r="AE35" s="21"/>
    </row>
    <row r="36" spans="1:31" x14ac:dyDescent="0.25">
      <c r="A36" s="1" t="s">
        <v>72</v>
      </c>
      <c r="B36" s="6" t="s">
        <v>73</v>
      </c>
      <c r="C36" s="1" t="s">
        <v>102</v>
      </c>
      <c r="D36" s="1" t="s">
        <v>103</v>
      </c>
      <c r="E36" s="1" t="s">
        <v>20</v>
      </c>
      <c r="F36" s="1"/>
      <c r="G36" s="7">
        <v>50</v>
      </c>
      <c r="H36" s="7">
        <v>0</v>
      </c>
      <c r="I36" s="7">
        <f t="shared" si="0"/>
        <v>50</v>
      </c>
      <c r="J36" s="8">
        <v>25</v>
      </c>
      <c r="K36" s="7">
        <f t="shared" si="1"/>
        <v>50</v>
      </c>
      <c r="L36" s="7">
        <f t="shared" si="2"/>
        <v>0</v>
      </c>
      <c r="M36" s="9">
        <v>0</v>
      </c>
      <c r="N36" s="9">
        <v>50</v>
      </c>
      <c r="O36" s="9">
        <f t="shared" si="3"/>
        <v>0</v>
      </c>
      <c r="P36" s="2" t="s">
        <v>177</v>
      </c>
      <c r="Q36" s="2">
        <v>22</v>
      </c>
      <c r="R36" s="1"/>
      <c r="S36" s="2" t="s">
        <v>178</v>
      </c>
      <c r="T36" s="2">
        <v>22</v>
      </c>
      <c r="U36" s="2"/>
      <c r="V36" s="2" t="s">
        <v>175</v>
      </c>
      <c r="W36" s="2">
        <v>2</v>
      </c>
      <c r="X36" s="2"/>
      <c r="Y36" s="2" t="s">
        <v>179</v>
      </c>
      <c r="Z36" s="2">
        <v>4</v>
      </c>
      <c r="AA36" s="2"/>
      <c r="AB36" s="2"/>
      <c r="AC36" s="2"/>
      <c r="AD36" s="2"/>
      <c r="AE36" s="2"/>
    </row>
  </sheetData>
  <mergeCells count="32">
    <mergeCell ref="A2:C2"/>
    <mergeCell ref="O5:O6"/>
    <mergeCell ref="F5:F6"/>
    <mergeCell ref="Y5:Y6"/>
    <mergeCell ref="Z5:Z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R5:R6"/>
    <mergeCell ref="AA5:AA6"/>
    <mergeCell ref="V5:V6"/>
    <mergeCell ref="W5:W6"/>
    <mergeCell ref="AE5:AE6"/>
    <mergeCell ref="S5:S6"/>
    <mergeCell ref="X5:X6"/>
    <mergeCell ref="T5:T6"/>
    <mergeCell ref="U5:U6"/>
    <mergeCell ref="AC5:AC6"/>
    <mergeCell ref="AD5:AD6"/>
    <mergeCell ref="AB5:AB6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2021-09-08T07:06:41Z</cp:lastPrinted>
  <dcterms:created xsi:type="dcterms:W3CDTF">2021-07-21T15:20:40Z</dcterms:created>
  <dcterms:modified xsi:type="dcterms:W3CDTF">2024-08-30T13:06:19Z</dcterms:modified>
</cp:coreProperties>
</file>