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3957_istruzione_it/Documents/ALI II AVVISO ESTATE/"/>
    </mc:Choice>
  </mc:AlternateContent>
  <xr:revisionPtr revIDLastSave="77" documentId="8_{5F2680F2-E323-4350-9BD5-2493F7DFD65E}" xr6:coauthVersionLast="47" xr6:coauthVersionMax="47" xr10:uidLastSave="{EBDA79B2-2847-43D1-9F8F-71E756211EA5}"/>
  <workbookProtection workbookAlgorithmName="SHA-512" workbookHashValue="QeuoB0zu1hclJQikuYNLy9amvOlfG5AmMsplm3tqh8+gENBYzhIxoKVp49HfWI1F27H9YGjMRlArBsiYrA9gqw==" workbookSaltValue="uF3c3N9xadTKdp320udufA==" workbookSpinCount="100000" lockStructure="1"/>
  <bookViews>
    <workbookView xWindow="-120" yWindow="-120" windowWidth="29040" windowHeight="15840" activeTab="1" xr2:uid="{7E3A6972-FA37-49CF-8467-B3761EBDE9F2}"/>
  </bookViews>
  <sheets>
    <sheet name="ISTRUZIONI" sheetId="6" r:id="rId1"/>
    <sheet name="BUDGET" sheetId="3" r:id="rId2"/>
    <sheet name="Datalist" sheetId="4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3" l="1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8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E47" i="3" l="1"/>
  <c r="E50" i="3"/>
  <c r="J2" i="4" l="1"/>
  <c r="J3" i="4"/>
  <c r="J4" i="4"/>
  <c r="J5" i="4"/>
  <c r="J6" i="4"/>
  <c r="J7" i="4"/>
  <c r="J8" i="4"/>
  <c r="J9" i="4"/>
  <c r="J10" i="4"/>
  <c r="J11" i="4"/>
  <c r="E8" i="3" l="1"/>
  <c r="E9" i="3"/>
  <c r="E10" i="3"/>
  <c r="E11" i="3"/>
  <c r="E12" i="3"/>
  <c r="E13" i="3"/>
  <c r="E14" i="3"/>
  <c r="E4" i="3" s="1"/>
  <c r="E15" i="3"/>
  <c r="E5" i="3" s="1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8" i="3"/>
  <c r="E49" i="3"/>
  <c r="E2" i="3" l="1"/>
  <c r="F5" i="3" s="1"/>
</calcChain>
</file>

<file path=xl/sharedStrings.xml><?xml version="1.0" encoding="utf-8"?>
<sst xmlns="http://schemas.openxmlformats.org/spreadsheetml/2006/main" count="113" uniqueCount="45">
  <si>
    <t>Voce di spesa</t>
  </si>
  <si>
    <t>Attività</t>
  </si>
  <si>
    <t>List</t>
  </si>
  <si>
    <t>Informazioni aggiuntive</t>
  </si>
  <si>
    <t>Numero di unità</t>
  </si>
  <si>
    <t>Costo totale attività</t>
  </si>
  <si>
    <t>TOTALE COSTI</t>
  </si>
  <si>
    <t>Ordine di compilazione</t>
  </si>
  <si>
    <t>Modalità di compilazione</t>
  </si>
  <si>
    <t>Costo del personale interno (attività di insegnamento)</t>
  </si>
  <si>
    <t>Costo del personale esterno - Esperti</t>
  </si>
  <si>
    <t>Costo del personale esterno - Tutors</t>
  </si>
  <si>
    <t>Costo max. pro-capite</t>
  </si>
  <si>
    <t>Costo unità</t>
  </si>
  <si>
    <t>Costo del personale esterno coinvolto nelle attività educativo-ricreative
(calcolato sulla base del costo orario max pro-capite per gruppo/classe)</t>
  </si>
  <si>
    <t>Costo del personale interno coinvolto nelle attività di insegnamento
(calcolato sulla base del costo orario max pro-capite per gruppo/classe)</t>
  </si>
  <si>
    <t>Costo del personale amministrativo impiegato nelle attività di gestione del progetto
(calcolato sulla base del costo orario max pro-capite per gruppo/classe )</t>
  </si>
  <si>
    <t>Costi di gestione - DSGA</t>
  </si>
  <si>
    <t>Costi di gestione - Personale  ATA</t>
  </si>
  <si>
    <t>Costi di gestione - Collaboratori scolastici</t>
  </si>
  <si>
    <t>Costo del personale interno (attività di coordinamento e/o tutoring)</t>
  </si>
  <si>
    <t>Costo del personale interno coinvolto nelle attività di coordinamento e/o tutoring
(calcolato sulla base del costo orario max pro-capite per gruppo/classe)</t>
  </si>
  <si>
    <t>Costi di gestione - Materiale</t>
  </si>
  <si>
    <t xml:space="preserve">Costi di gestione - Materiale </t>
  </si>
  <si>
    <r>
      <t>AVVERTENZE: a</t>
    </r>
    <r>
      <rPr>
        <sz val="12"/>
        <color theme="1"/>
        <rFont val="Arial"/>
        <family val="2"/>
      </rPr>
      <t xml:space="preserve">l fine di agevolare la compilazione, la tabella riportata nel foglio denominato 'BUDGET' contiene delle formule automatiche. Per tale ragione si chiede di </t>
    </r>
    <r>
      <rPr>
        <b/>
        <u/>
        <sz val="12"/>
        <color theme="1"/>
        <rFont val="Arial"/>
        <family val="2"/>
      </rPr>
      <t>NON procedere alla compilazione manuale dei campi 'Attività', 'Voce di spesa', 'Costo unità', 'Costo totale attività', e 'Totale costi'</t>
    </r>
  </si>
  <si>
    <t xml:space="preserve">Campo della tabella </t>
  </si>
  <si>
    <t xml:space="preserve">Note </t>
  </si>
  <si>
    <t>Compilazione
manuale</t>
  </si>
  <si>
    <t>Totale costi</t>
  </si>
  <si>
    <t>Selezionare una delle voci dal menu a tendina</t>
  </si>
  <si>
    <t>Il campo si autocompilerà restituendo il prodotto del costo per unità per il numero di unità indicate.</t>
  </si>
  <si>
    <t>Il campo si autocompilerà restituendo la somma delle voci di cost totale di ciascuna delle attività indicate.</t>
  </si>
  <si>
    <t>X</t>
  </si>
  <si>
    <t>Quando il campo 'Attività' non è compilato, nel campo 'Voce di spesa' corrispondente comparirà il valore 0.</t>
  </si>
  <si>
    <t>ü</t>
  </si>
  <si>
    <r>
      <t xml:space="preserve">Si segnala che per i Costi di gestione, saranno considerati ammissibili i </t>
    </r>
    <r>
      <rPr>
        <b/>
        <sz val="10"/>
        <color theme="1"/>
        <rFont val="Arial"/>
        <family val="2"/>
      </rPr>
      <t>costi che rispetteranno i limiti contenuti nell'art. 5 dell'Avviso.</t>
    </r>
  </si>
  <si>
    <t>_</t>
  </si>
  <si>
    <t>Il campo si autocompilerà in base all'attività selezionata.</t>
  </si>
  <si>
    <t>Costi del personale</t>
  </si>
  <si>
    <t>Costi di gestione</t>
  </si>
  <si>
    <r>
      <t xml:space="preserve">Trattasi di campo libero.
Nel caso di </t>
    </r>
    <r>
      <rPr>
        <u/>
        <sz val="10"/>
        <color theme="1"/>
        <rFont val="Arial"/>
        <family val="2"/>
      </rPr>
      <t>costi del materiale, si prega di specificare in questo campo il materiale che si intende acquistare.</t>
    </r>
  </si>
  <si>
    <t xml:space="preserve">Nel caso di costi del personale, si prega di inserire il numero delle ore.
Nel caso di costi del materiale, si prega di inserire il numero di unità acquistate. </t>
  </si>
  <si>
    <t>Nel caso di costi del personale il campo si autocompilerà in base all'attività selezionata. Il costo unità è da intendersi come costo orario.
Nel caso di costi del materiale, si prega di inserire manualmente il costo unità.</t>
  </si>
  <si>
    <t>Check costi di gestione (MAX 10%)</t>
  </si>
  <si>
    <r>
      <t xml:space="preserve">Costo per l'acquisto di materiale necessario per le attività (IVA esclusa)
</t>
    </r>
    <r>
      <rPr>
        <i/>
        <u/>
        <sz val="10"/>
        <color rgb="FFFF0000"/>
        <rFont val="Arial"/>
        <family val="2"/>
      </rPr>
      <t>(Specificare il materiale che si intende acquistare nella colonna "Informazioni aggiuntive")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</si>
</sst>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410]_-;\-* #,##0.00\ [$€-410]_-;_-* &quot;-&quot;??\ [$€-410]_-;_-@_-"/>
  </numFmts>
  <fonts count="24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4"/>
      <color theme="0"/>
      <name val="Arial"/>
      <family val="2"/>
    </font>
    <font>
      <b/>
      <sz val="14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sz val="10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Wingdings"/>
      <charset val="2"/>
    </font>
    <font>
      <sz val="10"/>
      <color theme="1"/>
      <name val="Arial"/>
      <family val="2"/>
      <charset val="2"/>
    </font>
    <font>
      <b/>
      <sz val="16"/>
      <color theme="0"/>
      <name val="Arial"/>
      <family val="2"/>
    </font>
    <font>
      <sz val="16"/>
      <color theme="1"/>
      <name val="Arial"/>
      <family val="2"/>
    </font>
    <font>
      <sz val="14"/>
      <color theme="1"/>
      <name val="Arial"/>
      <family val="2"/>
    </font>
    <font>
      <sz val="11"/>
      <color rgb="FFFF0000"/>
      <name val="Arial"/>
      <family val="2"/>
    </font>
    <font>
      <u/>
      <sz val="10"/>
      <color theme="1"/>
      <name val="Arial"/>
      <family val="2"/>
    </font>
    <font>
      <i/>
      <u/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4" fontId="1" fillId="0" borderId="2" xfId="0" applyNumberFormat="1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5" fillId="0" borderId="2" xfId="0" applyFont="1" applyBorder="1" applyAlignment="1" applyProtection="1">
      <alignment horizontal="left" vertical="center" wrapText="1"/>
      <protection locked="0"/>
    </xf>
    <xf numFmtId="164" fontId="2" fillId="2" borderId="2" xfId="0" applyNumberFormat="1" applyFont="1" applyFill="1" applyBorder="1" applyAlignment="1" applyProtection="1">
      <alignment horizontal="center" vertical="center"/>
    </xf>
    <xf numFmtId="164" fontId="7" fillId="2" borderId="2" xfId="0" applyNumberFormat="1" applyFont="1" applyFill="1" applyBorder="1" applyAlignment="1" applyProtection="1">
      <alignment horizontal="center" vertical="center"/>
    </xf>
    <xf numFmtId="165" fontId="0" fillId="0" borderId="0" xfId="0" applyNumberFormat="1"/>
    <xf numFmtId="0" fontId="3" fillId="0" borderId="0" xfId="0" applyFont="1" applyFill="1" applyBorder="1" applyAlignment="1" applyProtection="1">
      <alignment horizontal="left" vertical="center" wrapText="1"/>
      <protection locked="0"/>
    </xf>
    <xf numFmtId="165" fontId="4" fillId="0" borderId="0" xfId="0" applyNumberFormat="1" applyFont="1" applyFill="1" applyBorder="1"/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165" fontId="0" fillId="0" borderId="0" xfId="0" applyNumberFormat="1" applyFill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ill="1"/>
    <xf numFmtId="165" fontId="0" fillId="0" borderId="0" xfId="0" applyNumberFormat="1" applyFill="1"/>
    <xf numFmtId="0" fontId="5" fillId="0" borderId="0" xfId="0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8" fillId="0" borderId="0" xfId="0" applyFont="1" applyFill="1" applyAlignment="1">
      <alignment vertical="center" wrapText="1"/>
    </xf>
    <xf numFmtId="0" fontId="5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17" fillId="0" borderId="0" xfId="0" applyFont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19" fillId="6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4" fillId="6" borderId="0" xfId="0" applyFont="1" applyFill="1" applyAlignment="1" applyProtection="1">
      <alignment horizontal="center" vertical="center"/>
    </xf>
    <xf numFmtId="0" fontId="18" fillId="5" borderId="4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/>
    </xf>
    <xf numFmtId="164" fontId="4" fillId="6" borderId="0" xfId="0" applyNumberFormat="1" applyFont="1" applyFill="1" applyAlignment="1" applyProtection="1">
      <alignment horizontal="center" vertical="center"/>
    </xf>
    <xf numFmtId="164" fontId="18" fillId="5" borderId="1" xfId="0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Alignment="1" applyProtection="1">
      <alignment horizontal="center" vertical="center"/>
    </xf>
    <xf numFmtId="164" fontId="7" fillId="2" borderId="6" xfId="0" applyNumberFormat="1" applyFont="1" applyFill="1" applyBorder="1" applyAlignment="1" applyProtection="1">
      <alignment horizontal="center" vertical="center"/>
    </xf>
    <xf numFmtId="0" fontId="4" fillId="6" borderId="0" xfId="0" applyFont="1" applyFill="1" applyBorder="1" applyAlignment="1" applyProtection="1">
      <alignment horizontal="center" vertical="center"/>
    </xf>
    <xf numFmtId="0" fontId="4" fillId="6" borderId="0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wrapText="1"/>
    </xf>
    <xf numFmtId="0" fontId="20" fillId="6" borderId="0" xfId="0" applyFont="1" applyFill="1" applyAlignment="1">
      <alignment horizontal="center"/>
    </xf>
    <xf numFmtId="0" fontId="6" fillId="10" borderId="2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Alignment="1">
      <alignment horizontal="left" wrapText="1"/>
    </xf>
    <xf numFmtId="0" fontId="4" fillId="6" borderId="0" xfId="0" applyFont="1" applyFill="1" applyAlignment="1" applyProtection="1">
      <alignment horizontal="left" vertical="center" wrapText="1"/>
    </xf>
    <xf numFmtId="10" fontId="3" fillId="2" borderId="2" xfId="0" applyNumberFormat="1" applyFont="1" applyFill="1" applyBorder="1" applyAlignment="1" applyProtection="1">
      <alignment horizontal="center" vertical="center"/>
    </xf>
    <xf numFmtId="0" fontId="4" fillId="6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6" borderId="0" xfId="0" applyFont="1" applyFill="1" applyAlignment="1" applyProtection="1">
      <alignment horizontal="left" vertical="center" wrapText="1"/>
      <protection locked="0"/>
    </xf>
    <xf numFmtId="0" fontId="18" fillId="5" borderId="4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vertical="center" wrapText="1"/>
    </xf>
    <xf numFmtId="0" fontId="10" fillId="0" borderId="0" xfId="0" applyFont="1" applyProtection="1"/>
    <xf numFmtId="0" fontId="10" fillId="0" borderId="0" xfId="0" applyFont="1" applyAlignment="1" applyProtection="1">
      <alignment wrapText="1"/>
    </xf>
    <xf numFmtId="0" fontId="14" fillId="7" borderId="2" xfId="0" applyFont="1" applyFill="1" applyBorder="1" applyAlignment="1" applyProtection="1">
      <alignment horizontal="center" vertical="center"/>
    </xf>
    <xf numFmtId="0" fontId="14" fillId="7" borderId="2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left" vertical="center" wrapText="1"/>
    </xf>
    <xf numFmtId="0" fontId="10" fillId="8" borderId="2" xfId="0" applyFont="1" applyFill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/>
    </xf>
    <xf numFmtId="0" fontId="16" fillId="9" borderId="2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wrapText="1"/>
    </xf>
    <xf numFmtId="0" fontId="11" fillId="4" borderId="0" xfId="0" applyFont="1" applyFill="1" applyProtection="1"/>
    <xf numFmtId="165" fontId="11" fillId="4" borderId="0" xfId="0" applyNumberFormat="1" applyFont="1" applyFill="1" applyBorder="1" applyProtection="1"/>
    <xf numFmtId="0" fontId="11" fillId="4" borderId="0" xfId="0" applyFont="1" applyFill="1" applyBorder="1" applyProtection="1"/>
    <xf numFmtId="0" fontId="3" fillId="0" borderId="0" xfId="0" applyFont="1" applyBorder="1" applyAlignment="1" applyProtection="1">
      <alignment horizontal="left" vertical="center" wrapText="1"/>
    </xf>
    <xf numFmtId="165" fontId="12" fillId="0" borderId="0" xfId="0" applyNumberFormat="1" applyFont="1" applyFill="1" applyBorder="1" applyProtection="1"/>
    <xf numFmtId="0" fontId="12" fillId="3" borderId="0" xfId="0" applyFont="1" applyFill="1" applyBorder="1" applyAlignment="1" applyProtection="1">
      <alignment horizontal="left" vertical="center" wrapText="1"/>
    </xf>
    <xf numFmtId="165" fontId="12" fillId="0" borderId="0" xfId="0" applyNumberFormat="1" applyFont="1" applyProtection="1"/>
    <xf numFmtId="165" fontId="4" fillId="3" borderId="0" xfId="0" applyNumberFormat="1" applyFont="1" applyFill="1" applyBorder="1" applyAlignment="1" applyProtection="1">
      <alignment horizontal="right" vertical="center"/>
    </xf>
    <xf numFmtId="0" fontId="12" fillId="0" borderId="0" xfId="0" applyFont="1" applyBorder="1" applyAlignment="1" applyProtection="1">
      <alignment horizontal="left" vertical="center" wrapText="1"/>
    </xf>
    <xf numFmtId="165" fontId="4" fillId="3" borderId="0" xfId="0" applyNumberFormat="1" applyFont="1" applyFill="1" applyBorder="1" applyProtection="1"/>
    <xf numFmtId="0" fontId="12" fillId="3" borderId="0" xfId="0" applyFont="1" applyFill="1" applyBorder="1" applyAlignment="1" applyProtection="1">
      <alignment horizontal="left" wrapText="1"/>
    </xf>
    <xf numFmtId="164" fontId="4" fillId="6" borderId="0" xfId="0" applyNumberFormat="1" applyFont="1" applyFill="1" applyBorder="1" applyAlignment="1" applyProtection="1">
      <alignment horizontal="center" vertical="center"/>
      <protection locked="0"/>
    </xf>
    <xf numFmtId="0" fontId="4" fillId="6" borderId="0" xfId="0" applyFont="1" applyFill="1" applyAlignment="1" applyProtection="1">
      <alignment horizontal="center" vertical="center"/>
      <protection locked="0"/>
    </xf>
    <xf numFmtId="164" fontId="4" fillId="0" borderId="0" xfId="0" applyNumberFormat="1" applyFont="1" applyFill="1" applyAlignment="1" applyProtection="1">
      <alignment horizontal="center" vertical="center"/>
      <protection locked="0"/>
    </xf>
    <xf numFmtId="164" fontId="4" fillId="6" borderId="0" xfId="0" applyNumberFormat="1" applyFont="1" applyFill="1" applyAlignment="1" applyProtection="1">
      <alignment horizontal="center" vertical="center"/>
      <protection locked="0"/>
    </xf>
    <xf numFmtId="164" fontId="18" fillId="5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Border="1" applyAlignment="1" applyProtection="1">
      <alignment horizontal="center" vertical="center" wrapText="1"/>
      <protection locked="0"/>
    </xf>
    <xf numFmtId="164" fontId="4" fillId="0" borderId="0" xfId="0" applyNumberFormat="1" applyFont="1" applyAlignment="1" applyProtection="1">
      <alignment horizontal="center" vertical="center"/>
      <protection locked="0"/>
    </xf>
    <xf numFmtId="0" fontId="8" fillId="7" borderId="0" xfId="0" applyFont="1" applyFill="1" applyAlignment="1" applyProtection="1">
      <alignment horizontal="center" vertical="center" wrapText="1"/>
    </xf>
    <xf numFmtId="0" fontId="21" fillId="6" borderId="0" xfId="0" applyFont="1" applyFill="1" applyAlignment="1">
      <alignment horizontal="center" vertical="center" wrapText="1"/>
    </xf>
  </cellXfs>
  <cellStyles count="1">
    <cellStyle name="Normale" xfId="0" builtinId="0"/>
  </cellStyles>
  <dxfs count="34">
    <dxf>
      <font>
        <b/>
        <i val="0"/>
        <u val="none"/>
        <color rgb="FF9C0006"/>
      </font>
      <fill>
        <patternFill>
          <bgColor rgb="FFFFC7CE"/>
        </patternFill>
      </fill>
    </dxf>
    <dxf>
      <font>
        <b val="0"/>
        <i val="0"/>
      </font>
      <numFmt numFmtId="14" formatCode="0.00%"/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5" formatCode="_-* #,##0.00\ [$€-410]_-;\-* #,##0.00\ [$€-410]_-;_-* &quot;-&quot;??\ [$€-410]_-;_-@_-"/>
      <fill>
        <patternFill patternType="solid">
          <fgColor theme="4" tint="0.79998168889431442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</dxf>
    <dxf>
      <border outline="0"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left" vertical="center" textRotation="0" wrapText="1" indent="0" justifyLastLine="0" shrinkToFit="0" readingOrder="0"/>
    </dxf>
    <dxf>
      <border outline="0">
        <left style="thin">
          <color theme="4" tint="0.39997558519241921"/>
        </lef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indexed="4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#,##0.00\ &quot;€&quot;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medium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Arial"/>
        <family val="2"/>
        <scheme val="none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0B9C24C-BD8A-4E24-8A8E-D69DD7EFB403}" name="Table6" displayName="Table6" ref="A7:F50" totalsRowShown="0" headerRowDxfId="33" dataDxfId="32" tableBorderDxfId="31">
  <autoFilter ref="A7:F50" xr:uid="{6EA8B01C-1076-4A91-B674-2C79CE7DB1AF}"/>
  <tableColumns count="6">
    <tableColumn id="1" xr3:uid="{C93D9299-09DD-4AA0-B315-A4FE5A21913F}" name="Attività" dataDxfId="30"/>
    <tableColumn id="2" xr3:uid="{A6333052-8D3E-4435-9FCE-7DEB5DDE350A}" name="Voce di spesa" dataDxfId="29">
      <calculatedColumnFormula>+VLOOKUP(Table6[[#This Row],[Attività]],Datalist!A:D,4,0)</calculatedColumnFormula>
    </tableColumn>
    <tableColumn id="7" xr3:uid="{E36F3D9E-6F24-4F60-996E-1BD88B817564}" name="Costo unità" dataDxfId="28">
      <calculatedColumnFormula>VLOOKUP(Table6[[#This Row],[Attività]],Datalist!A:D,3,0)</calculatedColumnFormula>
    </tableColumn>
    <tableColumn id="4" xr3:uid="{55BCD7F5-A00D-46B5-BFFC-6C970C5A97C4}" name="Numero di unità" dataDxfId="27"/>
    <tableColumn id="5" xr3:uid="{1A229A1C-615C-4CC5-B9A3-1D3E15D6556E}" name="Costo totale attività" dataDxfId="26">
      <calculatedColumnFormula>+C8*D8</calculatedColumnFormula>
    </tableColumn>
    <tableColumn id="6" xr3:uid="{A826FB71-BBA5-4B68-88B1-3C600C7467CB}" name="Informazioni aggiuntive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56F438-61EF-49BC-B825-ECFBC56665B5}" name="Attività" displayName="Attività" ref="A1:A11" totalsRowShown="0" headerRowDxfId="24" dataDxfId="23" tableBorderDxfId="22">
  <autoFilter ref="A1:A11" xr:uid="{AF3A8BE2-C7E8-4F8A-BB11-B5790638D8D9}"/>
  <tableColumns count="1">
    <tableColumn id="1" xr3:uid="{B3F0F3E8-EE54-47C4-8C54-14B05488009E}" name="Attività" dataDxfId="2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ED38234-862B-46E8-B9A9-E11AE38E0BBA}" name="vocespesa" displayName="vocespesa" ref="D1:D11" totalsRowShown="0" headerRowDxfId="20" dataDxfId="19" tableBorderDxfId="18">
  <autoFilter ref="D1:D11" xr:uid="{421318B5-EACC-4E50-AE5E-64952ACAD39B}"/>
  <tableColumns count="1">
    <tableColumn id="1" xr3:uid="{E893EE8F-F1ED-49AC-AFF4-887E3007FBB8}" name="Voce di spesa" dataDxfId="1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A56D37B-AE66-44C1-A5A2-EE3884E4C679}" name="costomax" displayName="costomax" ref="B1:C11" totalsRowShown="0" headerRowDxfId="16" dataDxfId="15" tableBorderDxfId="14">
  <autoFilter ref="B1:C11" xr:uid="{7E4F5A65-0BB4-4EE5-9050-D03A29BA6234}"/>
  <tableColumns count="2">
    <tableColumn id="2" xr3:uid="{0510B399-FC3C-42F9-82D5-5E11DA7F62D9}" name="List" dataDxfId="13"/>
    <tableColumn id="1" xr3:uid="{A05F6064-59C9-4B5A-9D99-E1B79DDEB747}" name="Costo max. pro-capite" dataDxf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311C2-8D84-4C74-9ADA-24B63BE090C6}">
  <sheetPr codeName="Foglio1"/>
  <dimension ref="A1:V28"/>
  <sheetViews>
    <sheetView topLeftCell="A7" zoomScaleNormal="100" workbookViewId="0">
      <selection activeCell="N1" sqref="N1"/>
    </sheetView>
  </sheetViews>
  <sheetFormatPr defaultRowHeight="15"/>
  <cols>
    <col min="2" max="3" width="22.7109375" customWidth="1"/>
    <col min="4" max="4" width="70.28515625" customWidth="1"/>
    <col min="5" max="5" width="34.7109375" style="28" customWidth="1"/>
    <col min="6" max="6" width="15.7109375" customWidth="1"/>
  </cols>
  <sheetData>
    <row r="1" spans="1:22" ht="15.75">
      <c r="A1" s="18"/>
      <c r="B1" s="18"/>
      <c r="C1" s="18"/>
      <c r="D1" s="18"/>
      <c r="E1" s="26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22" ht="15.6" customHeight="1">
      <c r="A2" s="18"/>
      <c r="B2" s="85" t="s">
        <v>24</v>
      </c>
      <c r="C2" s="85"/>
      <c r="D2" s="85"/>
      <c r="E2" s="55"/>
      <c r="F2" s="55"/>
      <c r="G2" s="25"/>
      <c r="H2" s="25"/>
      <c r="I2" s="25"/>
      <c r="J2" s="25"/>
      <c r="K2" s="25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2" ht="15.75">
      <c r="A3" s="18"/>
      <c r="B3" s="85"/>
      <c r="C3" s="85"/>
      <c r="D3" s="85"/>
      <c r="E3" s="55"/>
      <c r="F3" s="55"/>
      <c r="G3" s="25"/>
      <c r="H3" s="25"/>
      <c r="I3" s="25"/>
      <c r="J3" s="25"/>
      <c r="K3" s="25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2" ht="15.75">
      <c r="A4" s="18"/>
      <c r="B4" s="85"/>
      <c r="C4" s="85"/>
      <c r="D4" s="85"/>
      <c r="E4" s="55"/>
      <c r="F4" s="55"/>
      <c r="G4" s="25"/>
      <c r="H4" s="25"/>
      <c r="I4" s="25"/>
      <c r="J4" s="25"/>
      <c r="K4" s="25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</row>
    <row r="5" spans="1:22" ht="15.75">
      <c r="A5" s="18"/>
      <c r="B5" s="85"/>
      <c r="C5" s="85"/>
      <c r="D5" s="85"/>
      <c r="E5" s="55"/>
      <c r="F5" s="55"/>
      <c r="G5" s="25"/>
      <c r="H5" s="25"/>
      <c r="I5" s="25"/>
      <c r="J5" s="25"/>
      <c r="K5" s="25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</row>
    <row r="6" spans="1:22" ht="15.75">
      <c r="A6" s="18"/>
      <c r="B6" s="55"/>
      <c r="C6" s="55"/>
      <c r="D6" s="55"/>
      <c r="E6" s="55"/>
      <c r="F6" s="55"/>
      <c r="G6" s="25"/>
      <c r="H6" s="25"/>
      <c r="I6" s="25"/>
      <c r="J6" s="25"/>
      <c r="K6" s="25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</row>
    <row r="7" spans="1:22" ht="15.75">
      <c r="A7" s="24"/>
      <c r="B7" s="56"/>
      <c r="C7" s="56"/>
      <c r="D7" s="56"/>
      <c r="E7" s="57"/>
      <c r="F7" s="56"/>
      <c r="G7" s="24"/>
      <c r="H7" s="24"/>
      <c r="I7" s="24"/>
      <c r="J7" s="24"/>
      <c r="K7" s="24"/>
      <c r="L7" s="24"/>
      <c r="M7" s="18"/>
      <c r="N7" s="18"/>
      <c r="O7" s="18"/>
      <c r="P7" s="18"/>
      <c r="Q7" s="18"/>
      <c r="R7" s="18"/>
      <c r="S7" s="18"/>
      <c r="T7" s="18"/>
      <c r="U7" s="18"/>
      <c r="V7" s="18"/>
    </row>
    <row r="8" spans="1:22" s="23" customFormat="1" ht="62.45" customHeight="1">
      <c r="A8" s="22"/>
      <c r="B8" s="58" t="s">
        <v>7</v>
      </c>
      <c r="C8" s="58" t="s">
        <v>25</v>
      </c>
      <c r="D8" s="58" t="s">
        <v>8</v>
      </c>
      <c r="E8" s="59" t="s">
        <v>26</v>
      </c>
      <c r="F8" s="59" t="s">
        <v>27</v>
      </c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21" customFormat="1" ht="62.45" customHeight="1">
      <c r="A9" s="19"/>
      <c r="B9" s="60">
        <v>1</v>
      </c>
      <c r="C9" s="60" t="s">
        <v>1</v>
      </c>
      <c r="D9" s="60" t="s">
        <v>29</v>
      </c>
      <c r="E9" s="61"/>
      <c r="F9" s="62" t="s">
        <v>32</v>
      </c>
      <c r="G9" s="2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</row>
    <row r="10" spans="1:22" s="21" customFormat="1" ht="62.45" customHeight="1">
      <c r="A10" s="19"/>
      <c r="B10" s="60">
        <v>2</v>
      </c>
      <c r="C10" s="60" t="s">
        <v>0</v>
      </c>
      <c r="D10" s="63" t="s">
        <v>37</v>
      </c>
      <c r="E10" s="61" t="s">
        <v>33</v>
      </c>
      <c r="F10" s="62" t="s">
        <v>32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</row>
    <row r="11" spans="1:22" s="21" customFormat="1" ht="62.45" customHeight="1">
      <c r="A11" s="19"/>
      <c r="B11" s="60">
        <v>3</v>
      </c>
      <c r="C11" s="60" t="s">
        <v>13</v>
      </c>
      <c r="D11" s="63" t="s">
        <v>42</v>
      </c>
      <c r="E11" s="61" t="s">
        <v>35</v>
      </c>
      <c r="F11" s="64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</row>
    <row r="12" spans="1:22" s="21" customFormat="1" ht="62.45" customHeight="1">
      <c r="A12" s="19"/>
      <c r="B12" s="60">
        <v>4</v>
      </c>
      <c r="C12" s="60" t="s">
        <v>4</v>
      </c>
      <c r="D12" s="63" t="s">
        <v>41</v>
      </c>
      <c r="E12" s="61" t="s">
        <v>35</v>
      </c>
      <c r="F12" s="65" t="s">
        <v>34</v>
      </c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</row>
    <row r="13" spans="1:22" s="21" customFormat="1" ht="62.45" customHeight="1">
      <c r="A13" s="19"/>
      <c r="B13" s="60">
        <v>5</v>
      </c>
      <c r="C13" s="60" t="s">
        <v>5</v>
      </c>
      <c r="D13" s="63" t="s">
        <v>30</v>
      </c>
      <c r="E13" s="61"/>
      <c r="F13" s="62" t="s">
        <v>32</v>
      </c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</row>
    <row r="14" spans="1:22" s="21" customFormat="1" ht="62.45" customHeight="1">
      <c r="A14" s="19"/>
      <c r="B14" s="60">
        <v>6</v>
      </c>
      <c r="C14" s="60" t="s">
        <v>3</v>
      </c>
      <c r="D14" s="63" t="s">
        <v>40</v>
      </c>
      <c r="E14" s="61"/>
      <c r="F14" s="65" t="s">
        <v>34</v>
      </c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spans="1:22" s="21" customFormat="1" ht="62.45" customHeight="1">
      <c r="A15" s="19"/>
      <c r="B15" s="60">
        <v>7</v>
      </c>
      <c r="C15" s="60" t="s">
        <v>28</v>
      </c>
      <c r="D15" s="63" t="s">
        <v>31</v>
      </c>
      <c r="E15" s="61"/>
      <c r="F15" s="62" t="s">
        <v>32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</row>
    <row r="16" spans="1:22" s="21" customFormat="1" ht="12.75">
      <c r="A16" s="19"/>
      <c r="B16" s="19"/>
      <c r="C16" s="19"/>
      <c r="D16" s="19"/>
      <c r="E16" s="20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</row>
    <row r="17" spans="1:22" s="21" customFormat="1" ht="12.75">
      <c r="A17" s="19"/>
      <c r="B17" s="19"/>
      <c r="C17" s="19"/>
      <c r="D17" s="19"/>
      <c r="E17" s="20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spans="1:22" s="21" customFormat="1" ht="12.75">
      <c r="A18" s="19"/>
      <c r="B18" s="19"/>
      <c r="C18" s="19"/>
      <c r="D18" s="19"/>
      <c r="E18" s="20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</row>
    <row r="19" spans="1:22" s="21" customFormat="1" ht="12.75">
      <c r="A19" s="19"/>
      <c r="B19" s="19"/>
      <c r="C19" s="19"/>
      <c r="D19" s="19"/>
      <c r="E19" s="20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</row>
    <row r="20" spans="1:22" ht="15.75">
      <c r="A20" s="24"/>
      <c r="B20" s="24"/>
      <c r="C20" s="24"/>
      <c r="D20" s="24"/>
      <c r="E20" s="27"/>
      <c r="F20" s="24"/>
      <c r="G20" s="24"/>
      <c r="H20" s="24"/>
      <c r="I20" s="24"/>
      <c r="J20" s="24"/>
      <c r="K20" s="24"/>
      <c r="L20" s="24"/>
      <c r="M20" s="18"/>
      <c r="N20" s="18"/>
      <c r="O20" s="18"/>
      <c r="P20" s="18"/>
      <c r="Q20" s="18"/>
      <c r="R20" s="18"/>
      <c r="S20" s="18"/>
      <c r="T20" s="18"/>
      <c r="U20" s="18"/>
      <c r="V20" s="18"/>
    </row>
    <row r="21" spans="1:22" ht="15.75">
      <c r="A21" s="18"/>
      <c r="B21" s="18"/>
      <c r="C21" s="18"/>
      <c r="D21" s="18"/>
      <c r="E21" s="26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</row>
    <row r="22" spans="1:22" ht="15.75">
      <c r="A22" s="18"/>
      <c r="B22" s="18"/>
      <c r="C22" s="18"/>
      <c r="D22" s="18"/>
      <c r="E22" s="26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</row>
    <row r="23" spans="1:22" ht="15.75">
      <c r="A23" s="18"/>
      <c r="B23" s="18"/>
      <c r="C23" s="18"/>
      <c r="D23" s="18"/>
      <c r="E23" s="26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</row>
    <row r="24" spans="1:22" ht="15.75">
      <c r="A24" s="18"/>
      <c r="B24" s="18"/>
      <c r="C24" s="18"/>
      <c r="D24" s="18"/>
      <c r="E24" s="26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</row>
    <row r="25" spans="1:22" ht="15.75">
      <c r="A25" s="18"/>
      <c r="B25" s="18"/>
      <c r="C25" s="18"/>
      <c r="D25" s="18"/>
      <c r="E25" s="26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</row>
    <row r="26" spans="1:22" ht="15.75">
      <c r="A26" s="18"/>
      <c r="B26" s="18"/>
      <c r="C26" s="18"/>
      <c r="D26" s="18"/>
      <c r="E26" s="26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</row>
    <row r="27" spans="1:22" ht="15.75">
      <c r="A27" s="18"/>
      <c r="B27" s="18"/>
      <c r="C27" s="18"/>
      <c r="D27" s="18"/>
      <c r="E27" s="26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</row>
    <row r="28" spans="1:22" ht="15.75">
      <c r="A28" s="18"/>
      <c r="B28" s="18"/>
      <c r="C28" s="18"/>
      <c r="D28" s="18"/>
      <c r="E28" s="26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</row>
  </sheetData>
  <sheetProtection algorithmName="SHA-512" hashValue="4Y0K+ah0tIfMs7sCLHszAE9TBRgq4LMWtG6D9hsWa7IiUFwZ3lffQXJtQ8paXe0MgeGYAq9SMU3ukVJGFF+BTA==" saltValue="n0fWHA6x4UuQGwEB9ugJFw==" spinCount="100000" sheet="1" objects="1" scenarios="1"/>
  <mergeCells count="1">
    <mergeCell ref="B2:D5"/>
  </mergeCells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08895-7FE0-464A-AB66-A4ED9B07FD77}">
  <sheetPr codeName="Sheet2"/>
  <dimension ref="A1:AY50"/>
  <sheetViews>
    <sheetView tabSelected="1" zoomScaleNormal="100" zoomScaleSheetLayoutView="70" zoomScalePageLayoutView="50" workbookViewId="0">
      <selection activeCell="C8" sqref="C8"/>
    </sheetView>
  </sheetViews>
  <sheetFormatPr defaultColWidth="8.85546875" defaultRowHeight="14.25"/>
  <cols>
    <col min="1" max="1" width="63.7109375" style="52" customWidth="1"/>
    <col min="2" max="2" width="57.140625" style="36" customWidth="1"/>
    <col min="3" max="3" width="21" style="84" customWidth="1"/>
    <col min="4" max="4" width="25.140625" style="4" customWidth="1"/>
    <col min="5" max="5" width="26.42578125" style="39" customWidth="1"/>
    <col min="6" max="6" width="25.140625" style="4" customWidth="1"/>
    <col min="7" max="51" width="8.85546875" style="5"/>
    <col min="52" max="16384" width="8.85546875" style="4"/>
  </cols>
  <sheetData>
    <row r="1" spans="1:51">
      <c r="A1" s="51"/>
      <c r="B1" s="41"/>
      <c r="C1" s="78"/>
      <c r="D1" s="42"/>
      <c r="E1" s="37"/>
      <c r="F1" s="5"/>
    </row>
    <row r="2" spans="1:51" ht="18">
      <c r="B2" s="49"/>
      <c r="C2" s="79"/>
      <c r="D2" s="43" t="s">
        <v>6</v>
      </c>
      <c r="E2" s="40">
        <f>+SUM(Table6[Costo totale attività])</f>
        <v>0</v>
      </c>
    </row>
    <row r="3" spans="1:51" ht="18">
      <c r="A3" s="53"/>
      <c r="B3" s="33"/>
      <c r="C3" s="80"/>
      <c r="D3" s="44"/>
      <c r="E3" s="37"/>
      <c r="F3" s="5"/>
    </row>
    <row r="4" spans="1:51" ht="51.75" customHeight="1">
      <c r="A4" s="53"/>
      <c r="B4" s="33"/>
      <c r="C4" s="81"/>
      <c r="D4" s="45" t="s">
        <v>38</v>
      </c>
      <c r="E4" s="8">
        <f>SUMIFS(Table6[Costo totale attività],Table6[Attività],Datalist!A3)+SUMIFS(Table6[Costo totale attività],Table6[Attività],Datalist!A4)+SUMIFS(Table6[Costo totale attività],Table6[Attività],Datalist!A5)+SUMIFS(Table6[Costo totale attività],Table6[Attività],Datalist!A6)</f>
        <v>0</v>
      </c>
      <c r="F4" s="86" t="s">
        <v>43</v>
      </c>
    </row>
    <row r="5" spans="1:51" ht="18">
      <c r="A5" s="53"/>
      <c r="B5" s="33"/>
      <c r="C5" s="81"/>
      <c r="D5" s="45" t="s">
        <v>39</v>
      </c>
      <c r="E5" s="8">
        <f>SUMIFS(Table6[Costo totale attività],Table6[Attività],Datalist!A7)+SUMIFS(Table6[Costo totale attività],Table6[Attività],Datalist!A8)+SUMIFS(Table6[Costo totale attività],Table6[Attività],Datalist!A9)+SUMIFS(Table6[Costo totale attività],Table6[Attività],Datalist!A10)</f>
        <v>0</v>
      </c>
      <c r="F5" s="50" t="e">
        <f>+E5/E2</f>
        <v>#DIV/0!</v>
      </c>
    </row>
    <row r="6" spans="1:51">
      <c r="A6" s="53"/>
      <c r="B6" s="33"/>
      <c r="C6" s="81"/>
      <c r="D6" s="5"/>
      <c r="E6" s="37"/>
      <c r="F6" s="5"/>
    </row>
    <row r="7" spans="1:51" s="32" customFormat="1" ht="44.65" customHeight="1" thickBot="1">
      <c r="A7" s="54" t="s">
        <v>1</v>
      </c>
      <c r="B7" s="34" t="s">
        <v>0</v>
      </c>
      <c r="C7" s="82" t="s">
        <v>13</v>
      </c>
      <c r="D7" s="30" t="s">
        <v>4</v>
      </c>
      <c r="E7" s="38" t="s">
        <v>5</v>
      </c>
      <c r="F7" s="30" t="s">
        <v>3</v>
      </c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</row>
    <row r="8" spans="1:51" ht="65.650000000000006" customHeight="1">
      <c r="A8" s="6" t="s">
        <v>36</v>
      </c>
      <c r="B8" s="35" t="str">
        <f>+VLOOKUP(Table6[[#This Row],[Attività]],Datalist!A:D,4,0)</f>
        <v>_</v>
      </c>
      <c r="C8" s="83">
        <f>VLOOKUP(Table6[[#This Row],[Attività]],Datalist!A:D,3,0)</f>
        <v>0</v>
      </c>
      <c r="D8" s="1">
        <v>0</v>
      </c>
      <c r="E8" s="7">
        <f t="shared" ref="E8:E49" si="0">+C8*D8</f>
        <v>0</v>
      </c>
      <c r="F8" s="6"/>
    </row>
    <row r="9" spans="1:51" ht="65.650000000000006" customHeight="1">
      <c r="A9" s="6" t="s">
        <v>36</v>
      </c>
      <c r="B9" s="35" t="str">
        <f>+VLOOKUP(Table6[[#This Row],[Attività]],Datalist!A:D,4,0)</f>
        <v>_</v>
      </c>
      <c r="C9" s="83">
        <f>VLOOKUP(Table6[[#This Row],[Attività]],Datalist!A:D,3,0)</f>
        <v>0</v>
      </c>
      <c r="D9" s="1">
        <v>0</v>
      </c>
      <c r="E9" s="7">
        <f t="shared" si="0"/>
        <v>0</v>
      </c>
      <c r="F9" s="6"/>
    </row>
    <row r="10" spans="1:51" ht="65.650000000000006" customHeight="1">
      <c r="A10" s="6" t="s">
        <v>36</v>
      </c>
      <c r="B10" s="35" t="str">
        <f>+VLOOKUP(Table6[[#This Row],[Attività]],Datalist!A:D,4,0)</f>
        <v>_</v>
      </c>
      <c r="C10" s="83">
        <f>VLOOKUP(Table6[[#This Row],[Attività]],Datalist!A:D,3,0)</f>
        <v>0</v>
      </c>
      <c r="D10" s="1">
        <v>0</v>
      </c>
      <c r="E10" s="7">
        <f t="shared" si="0"/>
        <v>0</v>
      </c>
      <c r="F10" s="6"/>
    </row>
    <row r="11" spans="1:51" ht="65.650000000000006" customHeight="1">
      <c r="A11" s="6" t="s">
        <v>36</v>
      </c>
      <c r="B11" s="35" t="str">
        <f>+VLOOKUP(Table6[[#This Row],[Attività]],Datalist!A:D,4,0)</f>
        <v>_</v>
      </c>
      <c r="C11" s="83">
        <f>VLOOKUP(Table6[[#This Row],[Attività]],Datalist!A:D,3,0)</f>
        <v>0</v>
      </c>
      <c r="D11" s="1">
        <v>0</v>
      </c>
      <c r="E11" s="7">
        <f t="shared" si="0"/>
        <v>0</v>
      </c>
      <c r="F11" s="6"/>
    </row>
    <row r="12" spans="1:51" ht="65.650000000000006" customHeight="1">
      <c r="A12" s="6" t="s">
        <v>36</v>
      </c>
      <c r="B12" s="35" t="str">
        <f>+VLOOKUP(Table6[[#This Row],[Attività]],Datalist!A:D,4,0)</f>
        <v>_</v>
      </c>
      <c r="C12" s="83">
        <f>VLOOKUP(Table6[[#This Row],[Attività]],Datalist!A:D,3,0)</f>
        <v>0</v>
      </c>
      <c r="D12" s="1">
        <v>0</v>
      </c>
      <c r="E12" s="7">
        <f t="shared" si="0"/>
        <v>0</v>
      </c>
      <c r="F12" s="6"/>
    </row>
    <row r="13" spans="1:51" ht="65.650000000000006" customHeight="1">
      <c r="A13" s="6" t="s">
        <v>36</v>
      </c>
      <c r="B13" s="35" t="str">
        <f>+VLOOKUP(Table6[[#This Row],[Attività]],Datalist!A:D,4,0)</f>
        <v>_</v>
      </c>
      <c r="C13" s="83">
        <f>VLOOKUP(Table6[[#This Row],[Attività]],Datalist!A:D,3,0)</f>
        <v>0</v>
      </c>
      <c r="D13" s="1">
        <v>0</v>
      </c>
      <c r="E13" s="7">
        <f t="shared" si="0"/>
        <v>0</v>
      </c>
      <c r="F13" s="6"/>
    </row>
    <row r="14" spans="1:51" ht="65.650000000000006" customHeight="1">
      <c r="A14" s="6" t="s">
        <v>36</v>
      </c>
      <c r="B14" s="35" t="str">
        <f>+VLOOKUP(Table6[[#This Row],[Attività]],Datalist!A:D,4,0)</f>
        <v>_</v>
      </c>
      <c r="C14" s="83">
        <f>VLOOKUP(Table6[[#This Row],[Attività]],Datalist!A:D,3,0)</f>
        <v>0</v>
      </c>
      <c r="D14" s="1">
        <v>0</v>
      </c>
      <c r="E14" s="7">
        <f t="shared" si="0"/>
        <v>0</v>
      </c>
      <c r="F14" s="6"/>
    </row>
    <row r="15" spans="1:51" ht="65.650000000000006" customHeight="1">
      <c r="A15" s="6" t="s">
        <v>36</v>
      </c>
      <c r="B15" s="35" t="str">
        <f>+VLOOKUP(Table6[[#This Row],[Attività]],Datalist!A:D,4,0)</f>
        <v>_</v>
      </c>
      <c r="C15" s="83">
        <f>VLOOKUP(Table6[[#This Row],[Attività]],Datalist!A:D,3,0)</f>
        <v>0</v>
      </c>
      <c r="D15" s="1">
        <v>0</v>
      </c>
      <c r="E15" s="7">
        <f t="shared" si="0"/>
        <v>0</v>
      </c>
      <c r="F15" s="6"/>
    </row>
    <row r="16" spans="1:51" ht="65.650000000000006" customHeight="1">
      <c r="A16" s="6" t="s">
        <v>36</v>
      </c>
      <c r="B16" s="35" t="str">
        <f>+VLOOKUP(Table6[[#This Row],[Attività]],Datalist!A:D,4,0)</f>
        <v>_</v>
      </c>
      <c r="C16" s="83">
        <f>VLOOKUP(Table6[[#This Row],[Attività]],Datalist!A:D,3,0)</f>
        <v>0</v>
      </c>
      <c r="D16" s="1">
        <v>0</v>
      </c>
      <c r="E16" s="7">
        <f t="shared" si="0"/>
        <v>0</v>
      </c>
      <c r="F16" s="6"/>
    </row>
    <row r="17" spans="1:6" ht="65.650000000000006" customHeight="1">
      <c r="A17" s="6" t="s">
        <v>36</v>
      </c>
      <c r="B17" s="35" t="str">
        <f>+VLOOKUP(Table6[[#This Row],[Attività]],Datalist!A:D,4,0)</f>
        <v>_</v>
      </c>
      <c r="C17" s="83">
        <f>VLOOKUP(Table6[[#This Row],[Attività]],Datalist!A:D,3,0)</f>
        <v>0</v>
      </c>
      <c r="D17" s="1">
        <v>0</v>
      </c>
      <c r="E17" s="7">
        <f t="shared" si="0"/>
        <v>0</v>
      </c>
      <c r="F17" s="6"/>
    </row>
    <row r="18" spans="1:6" ht="65.650000000000006" customHeight="1">
      <c r="A18" s="6" t="s">
        <v>36</v>
      </c>
      <c r="B18" s="35" t="str">
        <f>+VLOOKUP(Table6[[#This Row],[Attività]],Datalist!A:D,4,0)</f>
        <v>_</v>
      </c>
      <c r="C18" s="83">
        <f>VLOOKUP(Table6[[#This Row],[Attività]],Datalist!A:D,3,0)</f>
        <v>0</v>
      </c>
      <c r="D18" s="1">
        <v>0</v>
      </c>
      <c r="E18" s="7">
        <f t="shared" si="0"/>
        <v>0</v>
      </c>
      <c r="F18" s="6"/>
    </row>
    <row r="19" spans="1:6" ht="65.650000000000006" customHeight="1">
      <c r="A19" s="6" t="s">
        <v>36</v>
      </c>
      <c r="B19" s="35" t="str">
        <f>+VLOOKUP(Table6[[#This Row],[Attività]],Datalist!A:D,4,0)</f>
        <v>_</v>
      </c>
      <c r="C19" s="83">
        <f>VLOOKUP(Table6[[#This Row],[Attività]],Datalist!A:D,3,0)</f>
        <v>0</v>
      </c>
      <c r="D19" s="1">
        <v>0</v>
      </c>
      <c r="E19" s="7">
        <f t="shared" si="0"/>
        <v>0</v>
      </c>
      <c r="F19" s="6"/>
    </row>
    <row r="20" spans="1:6" ht="65.650000000000006" customHeight="1">
      <c r="A20" s="6" t="s">
        <v>36</v>
      </c>
      <c r="B20" s="35" t="str">
        <f>+VLOOKUP(Table6[[#This Row],[Attività]],Datalist!A:D,4,0)</f>
        <v>_</v>
      </c>
      <c r="C20" s="83">
        <f>VLOOKUP(Table6[[#This Row],[Attività]],Datalist!A:D,3,0)</f>
        <v>0</v>
      </c>
      <c r="D20" s="1">
        <v>0</v>
      </c>
      <c r="E20" s="7">
        <f t="shared" si="0"/>
        <v>0</v>
      </c>
      <c r="F20" s="6"/>
    </row>
    <row r="21" spans="1:6" ht="65.650000000000006" customHeight="1">
      <c r="A21" s="6" t="s">
        <v>36</v>
      </c>
      <c r="B21" s="35" t="str">
        <f>+VLOOKUP(Table6[[#This Row],[Attività]],Datalist!A:D,4,0)</f>
        <v>_</v>
      </c>
      <c r="C21" s="83">
        <f>VLOOKUP(Table6[[#This Row],[Attività]],Datalist!A:D,3,0)</f>
        <v>0</v>
      </c>
      <c r="D21" s="1">
        <v>0</v>
      </c>
      <c r="E21" s="7">
        <f t="shared" si="0"/>
        <v>0</v>
      </c>
      <c r="F21" s="6"/>
    </row>
    <row r="22" spans="1:6" ht="65.650000000000006" customHeight="1">
      <c r="A22" s="6" t="s">
        <v>36</v>
      </c>
      <c r="B22" s="35" t="str">
        <f>+VLOOKUP(Table6[[#This Row],[Attività]],Datalist!A:D,4,0)</f>
        <v>_</v>
      </c>
      <c r="C22" s="83">
        <f>VLOOKUP(Table6[[#This Row],[Attività]],Datalist!A:D,3,0)</f>
        <v>0</v>
      </c>
      <c r="D22" s="1">
        <v>0</v>
      </c>
      <c r="E22" s="7">
        <f t="shared" si="0"/>
        <v>0</v>
      </c>
      <c r="F22" s="6"/>
    </row>
    <row r="23" spans="1:6" ht="65.650000000000006" customHeight="1">
      <c r="A23" s="6" t="s">
        <v>36</v>
      </c>
      <c r="B23" s="35" t="str">
        <f>+VLOOKUP(Table6[[#This Row],[Attività]],Datalist!A:D,4,0)</f>
        <v>_</v>
      </c>
      <c r="C23" s="83">
        <f>VLOOKUP(Table6[[#This Row],[Attività]],Datalist!A:D,3,0)</f>
        <v>0</v>
      </c>
      <c r="D23" s="1">
        <v>0</v>
      </c>
      <c r="E23" s="7">
        <f t="shared" si="0"/>
        <v>0</v>
      </c>
      <c r="F23" s="6"/>
    </row>
    <row r="24" spans="1:6" ht="65.650000000000006" customHeight="1">
      <c r="A24" s="6" t="s">
        <v>36</v>
      </c>
      <c r="B24" s="35" t="str">
        <f>+VLOOKUP(Table6[[#This Row],[Attività]],Datalist!A:D,4,0)</f>
        <v>_</v>
      </c>
      <c r="C24" s="83">
        <f>VLOOKUP(Table6[[#This Row],[Attività]],Datalist!A:D,3,0)</f>
        <v>0</v>
      </c>
      <c r="D24" s="1">
        <v>0</v>
      </c>
      <c r="E24" s="7">
        <f t="shared" si="0"/>
        <v>0</v>
      </c>
      <c r="F24" s="6"/>
    </row>
    <row r="25" spans="1:6" ht="65.650000000000006" customHeight="1">
      <c r="A25" s="6" t="s">
        <v>36</v>
      </c>
      <c r="B25" s="35" t="str">
        <f>+VLOOKUP(Table6[[#This Row],[Attività]],Datalist!A:D,4,0)</f>
        <v>_</v>
      </c>
      <c r="C25" s="83">
        <f>VLOOKUP(Table6[[#This Row],[Attività]],Datalist!A:D,3,0)</f>
        <v>0</v>
      </c>
      <c r="D25" s="1">
        <v>0</v>
      </c>
      <c r="E25" s="7">
        <f t="shared" si="0"/>
        <v>0</v>
      </c>
      <c r="F25" s="6"/>
    </row>
    <row r="26" spans="1:6" ht="65.650000000000006" customHeight="1">
      <c r="A26" s="6" t="s">
        <v>36</v>
      </c>
      <c r="B26" s="35" t="str">
        <f>+VLOOKUP(Table6[[#This Row],[Attività]],Datalist!A:D,4,0)</f>
        <v>_</v>
      </c>
      <c r="C26" s="83">
        <f>VLOOKUP(Table6[[#This Row],[Attività]],Datalist!A:D,3,0)</f>
        <v>0</v>
      </c>
      <c r="D26" s="1">
        <v>0</v>
      </c>
      <c r="E26" s="7">
        <f t="shared" si="0"/>
        <v>0</v>
      </c>
      <c r="F26" s="6"/>
    </row>
    <row r="27" spans="1:6" ht="65.650000000000006" customHeight="1">
      <c r="A27" s="6" t="s">
        <v>36</v>
      </c>
      <c r="B27" s="35" t="str">
        <f>+VLOOKUP(Table6[[#This Row],[Attività]],Datalist!A:D,4,0)</f>
        <v>_</v>
      </c>
      <c r="C27" s="83">
        <f>VLOOKUP(Table6[[#This Row],[Attività]],Datalist!A:D,3,0)</f>
        <v>0</v>
      </c>
      <c r="D27" s="1">
        <v>0</v>
      </c>
      <c r="E27" s="7">
        <f t="shared" si="0"/>
        <v>0</v>
      </c>
      <c r="F27" s="6"/>
    </row>
    <row r="28" spans="1:6" ht="65.650000000000006" customHeight="1">
      <c r="A28" s="6" t="s">
        <v>36</v>
      </c>
      <c r="B28" s="35" t="str">
        <f>+VLOOKUP(Table6[[#This Row],[Attività]],Datalist!A:D,4,0)</f>
        <v>_</v>
      </c>
      <c r="C28" s="83">
        <f>VLOOKUP(Table6[[#This Row],[Attività]],Datalist!A:D,3,0)</f>
        <v>0</v>
      </c>
      <c r="D28" s="1">
        <v>0</v>
      </c>
      <c r="E28" s="7">
        <f t="shared" si="0"/>
        <v>0</v>
      </c>
      <c r="F28" s="6"/>
    </row>
    <row r="29" spans="1:6" ht="65.650000000000006" customHeight="1">
      <c r="A29" s="6" t="s">
        <v>36</v>
      </c>
      <c r="B29" s="35" t="str">
        <f>+VLOOKUP(Table6[[#This Row],[Attività]],Datalist!A:D,4,0)</f>
        <v>_</v>
      </c>
      <c r="C29" s="83">
        <f>VLOOKUP(Table6[[#This Row],[Attività]],Datalist!A:D,3,0)</f>
        <v>0</v>
      </c>
      <c r="D29" s="1">
        <v>0</v>
      </c>
      <c r="E29" s="7">
        <f t="shared" si="0"/>
        <v>0</v>
      </c>
      <c r="F29" s="6"/>
    </row>
    <row r="30" spans="1:6" ht="65.650000000000006" customHeight="1">
      <c r="A30" s="6" t="s">
        <v>36</v>
      </c>
      <c r="B30" s="35" t="str">
        <f>+VLOOKUP(Table6[[#This Row],[Attività]],Datalist!A:D,4,0)</f>
        <v>_</v>
      </c>
      <c r="C30" s="83">
        <f>VLOOKUP(Table6[[#This Row],[Attività]],Datalist!A:D,3,0)</f>
        <v>0</v>
      </c>
      <c r="D30" s="1">
        <v>0</v>
      </c>
      <c r="E30" s="7">
        <f t="shared" si="0"/>
        <v>0</v>
      </c>
      <c r="F30" s="6"/>
    </row>
    <row r="31" spans="1:6" ht="65.650000000000006" customHeight="1">
      <c r="A31" s="6" t="s">
        <v>36</v>
      </c>
      <c r="B31" s="35" t="str">
        <f>+VLOOKUP(Table6[[#This Row],[Attività]],Datalist!A:D,4,0)</f>
        <v>_</v>
      </c>
      <c r="C31" s="83">
        <f>VLOOKUP(Table6[[#This Row],[Attività]],Datalist!A:D,3,0)</f>
        <v>0</v>
      </c>
      <c r="D31" s="1">
        <v>0</v>
      </c>
      <c r="E31" s="7">
        <f t="shared" si="0"/>
        <v>0</v>
      </c>
      <c r="F31" s="6"/>
    </row>
    <row r="32" spans="1:6" ht="65.650000000000006" customHeight="1">
      <c r="A32" s="6" t="s">
        <v>36</v>
      </c>
      <c r="B32" s="35" t="str">
        <f>+VLOOKUP(Table6[[#This Row],[Attività]],Datalist!A:D,4,0)</f>
        <v>_</v>
      </c>
      <c r="C32" s="83">
        <f>VLOOKUP(Table6[[#This Row],[Attività]],Datalist!A:D,3,0)</f>
        <v>0</v>
      </c>
      <c r="D32" s="1">
        <v>0</v>
      </c>
      <c r="E32" s="7">
        <f t="shared" si="0"/>
        <v>0</v>
      </c>
      <c r="F32" s="6"/>
    </row>
    <row r="33" spans="1:6" ht="65.650000000000006" customHeight="1">
      <c r="A33" s="6" t="s">
        <v>36</v>
      </c>
      <c r="B33" s="35" t="str">
        <f>+VLOOKUP(Table6[[#This Row],[Attività]],Datalist!A:D,4,0)</f>
        <v>_</v>
      </c>
      <c r="C33" s="83">
        <f>VLOOKUP(Table6[[#This Row],[Attività]],Datalist!A:D,3,0)</f>
        <v>0</v>
      </c>
      <c r="D33" s="1">
        <v>0</v>
      </c>
      <c r="E33" s="7">
        <f t="shared" si="0"/>
        <v>0</v>
      </c>
      <c r="F33" s="6"/>
    </row>
    <row r="34" spans="1:6" ht="65.650000000000006" customHeight="1">
      <c r="A34" s="6" t="s">
        <v>36</v>
      </c>
      <c r="B34" s="35" t="str">
        <f>+VLOOKUP(Table6[[#This Row],[Attività]],Datalist!A:D,4,0)</f>
        <v>_</v>
      </c>
      <c r="C34" s="83">
        <f>VLOOKUP(Table6[[#This Row],[Attività]],Datalist!A:D,3,0)</f>
        <v>0</v>
      </c>
      <c r="D34" s="1">
        <v>0</v>
      </c>
      <c r="E34" s="7">
        <f t="shared" si="0"/>
        <v>0</v>
      </c>
      <c r="F34" s="6"/>
    </row>
    <row r="35" spans="1:6" ht="65.650000000000006" customHeight="1">
      <c r="A35" s="6" t="s">
        <v>36</v>
      </c>
      <c r="B35" s="35" t="str">
        <f>+VLOOKUP(Table6[[#This Row],[Attività]],Datalist!A:D,4,0)</f>
        <v>_</v>
      </c>
      <c r="C35" s="83">
        <f>VLOOKUP(Table6[[#This Row],[Attività]],Datalist!A:D,3,0)</f>
        <v>0</v>
      </c>
      <c r="D35" s="1">
        <v>0</v>
      </c>
      <c r="E35" s="7">
        <f t="shared" si="0"/>
        <v>0</v>
      </c>
      <c r="F35" s="6"/>
    </row>
    <row r="36" spans="1:6" ht="65.650000000000006" customHeight="1">
      <c r="A36" s="6" t="s">
        <v>36</v>
      </c>
      <c r="B36" s="35" t="str">
        <f>+VLOOKUP(Table6[[#This Row],[Attività]],Datalist!A:D,4,0)</f>
        <v>_</v>
      </c>
      <c r="C36" s="83">
        <f>VLOOKUP(Table6[[#This Row],[Attività]],Datalist!A:D,3,0)</f>
        <v>0</v>
      </c>
      <c r="D36" s="1">
        <v>0</v>
      </c>
      <c r="E36" s="7">
        <f t="shared" si="0"/>
        <v>0</v>
      </c>
      <c r="F36" s="6"/>
    </row>
    <row r="37" spans="1:6" ht="65.650000000000006" customHeight="1">
      <c r="A37" s="6" t="s">
        <v>36</v>
      </c>
      <c r="B37" s="35" t="str">
        <f>+VLOOKUP(Table6[[#This Row],[Attività]],Datalist!A:D,4,0)</f>
        <v>_</v>
      </c>
      <c r="C37" s="83">
        <f>VLOOKUP(Table6[[#This Row],[Attività]],Datalist!A:D,3,0)</f>
        <v>0</v>
      </c>
      <c r="D37" s="1">
        <v>0</v>
      </c>
      <c r="E37" s="7">
        <f t="shared" si="0"/>
        <v>0</v>
      </c>
      <c r="F37" s="6"/>
    </row>
    <row r="38" spans="1:6" ht="65.650000000000006" customHeight="1">
      <c r="A38" s="6" t="s">
        <v>36</v>
      </c>
      <c r="B38" s="35" t="str">
        <f>+VLOOKUP(Table6[[#This Row],[Attività]],Datalist!A:D,4,0)</f>
        <v>_</v>
      </c>
      <c r="C38" s="83">
        <f>VLOOKUP(Table6[[#This Row],[Attività]],Datalist!A:D,3,0)</f>
        <v>0</v>
      </c>
      <c r="D38" s="1">
        <v>0</v>
      </c>
      <c r="E38" s="7">
        <f t="shared" si="0"/>
        <v>0</v>
      </c>
      <c r="F38" s="6"/>
    </row>
    <row r="39" spans="1:6" ht="65.650000000000006" customHeight="1">
      <c r="A39" s="6" t="s">
        <v>36</v>
      </c>
      <c r="B39" s="35" t="str">
        <f>+VLOOKUP(Table6[[#This Row],[Attività]],Datalist!A:D,4,0)</f>
        <v>_</v>
      </c>
      <c r="C39" s="83">
        <f>VLOOKUP(Table6[[#This Row],[Attività]],Datalist!A:D,3,0)</f>
        <v>0</v>
      </c>
      <c r="D39" s="1">
        <v>0</v>
      </c>
      <c r="E39" s="7">
        <f t="shared" si="0"/>
        <v>0</v>
      </c>
      <c r="F39" s="6"/>
    </row>
    <row r="40" spans="1:6" ht="65.650000000000006" customHeight="1">
      <c r="A40" s="6" t="s">
        <v>36</v>
      </c>
      <c r="B40" s="35" t="str">
        <f>+VLOOKUP(Table6[[#This Row],[Attività]],Datalist!A:D,4,0)</f>
        <v>_</v>
      </c>
      <c r="C40" s="83">
        <f>VLOOKUP(Table6[[#This Row],[Attività]],Datalist!A:D,3,0)</f>
        <v>0</v>
      </c>
      <c r="D40" s="1">
        <v>0</v>
      </c>
      <c r="E40" s="7">
        <f t="shared" si="0"/>
        <v>0</v>
      </c>
      <c r="F40" s="6"/>
    </row>
    <row r="41" spans="1:6" ht="65.650000000000006" customHeight="1">
      <c r="A41" s="6" t="s">
        <v>36</v>
      </c>
      <c r="B41" s="35" t="str">
        <f>+VLOOKUP(Table6[[#This Row],[Attività]],Datalist!A:D,4,0)</f>
        <v>_</v>
      </c>
      <c r="C41" s="83">
        <f>VLOOKUP(Table6[[#This Row],[Attività]],Datalist!A:D,3,0)</f>
        <v>0</v>
      </c>
      <c r="D41" s="1">
        <v>0</v>
      </c>
      <c r="E41" s="7">
        <f t="shared" si="0"/>
        <v>0</v>
      </c>
      <c r="F41" s="6"/>
    </row>
    <row r="42" spans="1:6" ht="65.650000000000006" customHeight="1">
      <c r="A42" s="6" t="s">
        <v>36</v>
      </c>
      <c r="B42" s="35" t="str">
        <f>+VLOOKUP(Table6[[#This Row],[Attività]],Datalist!A:D,4,0)</f>
        <v>_</v>
      </c>
      <c r="C42" s="83">
        <f>VLOOKUP(Table6[[#This Row],[Attività]],Datalist!A:D,3,0)</f>
        <v>0</v>
      </c>
      <c r="D42" s="1">
        <v>0</v>
      </c>
      <c r="E42" s="7">
        <f t="shared" si="0"/>
        <v>0</v>
      </c>
      <c r="F42" s="6"/>
    </row>
    <row r="43" spans="1:6" ht="65.650000000000006" customHeight="1">
      <c r="A43" s="6" t="s">
        <v>36</v>
      </c>
      <c r="B43" s="35" t="str">
        <f>+VLOOKUP(Table6[[#This Row],[Attività]],Datalist!A:D,4,0)</f>
        <v>_</v>
      </c>
      <c r="C43" s="83">
        <f>VLOOKUP(Table6[[#This Row],[Attività]],Datalist!A:D,3,0)</f>
        <v>0</v>
      </c>
      <c r="D43" s="1">
        <v>0</v>
      </c>
      <c r="E43" s="7">
        <f t="shared" si="0"/>
        <v>0</v>
      </c>
      <c r="F43" s="2"/>
    </row>
    <row r="44" spans="1:6" ht="65.650000000000006" customHeight="1">
      <c r="A44" s="6" t="s">
        <v>36</v>
      </c>
      <c r="B44" s="35" t="str">
        <f>+VLOOKUP(Table6[[#This Row],[Attività]],Datalist!A:D,4,0)</f>
        <v>_</v>
      </c>
      <c r="C44" s="83">
        <f>VLOOKUP(Table6[[#This Row],[Attività]],Datalist!A:D,3,0)</f>
        <v>0</v>
      </c>
      <c r="D44" s="1">
        <v>0</v>
      </c>
      <c r="E44" s="7">
        <f t="shared" si="0"/>
        <v>0</v>
      </c>
      <c r="F44" s="2"/>
    </row>
    <row r="45" spans="1:6" ht="65.650000000000006" customHeight="1">
      <c r="A45" s="6" t="s">
        <v>36</v>
      </c>
      <c r="B45" s="35" t="str">
        <f>+VLOOKUP(Table6[[#This Row],[Attività]],Datalist!A:D,4,0)</f>
        <v>_</v>
      </c>
      <c r="C45" s="83">
        <f>VLOOKUP(Table6[[#This Row],[Attività]],Datalist!A:D,3,0)</f>
        <v>0</v>
      </c>
      <c r="D45" s="1">
        <v>0</v>
      </c>
      <c r="E45" s="7">
        <f t="shared" si="0"/>
        <v>0</v>
      </c>
      <c r="F45" s="2"/>
    </row>
    <row r="46" spans="1:6" ht="65.650000000000006" customHeight="1">
      <c r="A46" s="6" t="s">
        <v>36</v>
      </c>
      <c r="B46" s="35" t="str">
        <f>+VLOOKUP(Table6[[#This Row],[Attività]],Datalist!A:D,4,0)</f>
        <v>_</v>
      </c>
      <c r="C46" s="83">
        <f>VLOOKUP(Table6[[#This Row],[Attività]],Datalist!A:D,3,0)</f>
        <v>0</v>
      </c>
      <c r="D46" s="1">
        <v>0</v>
      </c>
      <c r="E46" s="7">
        <f t="shared" si="0"/>
        <v>0</v>
      </c>
      <c r="F46" s="2"/>
    </row>
    <row r="47" spans="1:6" ht="65.650000000000006" customHeight="1">
      <c r="A47" s="6" t="s">
        <v>36</v>
      </c>
      <c r="B47" s="35" t="str">
        <f>+VLOOKUP(Table6[[#This Row],[Attività]],Datalist!A:D,4,0)</f>
        <v>_</v>
      </c>
      <c r="C47" s="83">
        <f>VLOOKUP(Table6[[#This Row],[Attività]],Datalist!A:D,3,0)</f>
        <v>0</v>
      </c>
      <c r="D47" s="1">
        <v>0</v>
      </c>
      <c r="E47" s="7">
        <f>+C47*D47</f>
        <v>0</v>
      </c>
      <c r="F47" s="2"/>
    </row>
    <row r="48" spans="1:6" ht="65.650000000000006" customHeight="1">
      <c r="A48" s="6" t="s">
        <v>36</v>
      </c>
      <c r="B48" s="35" t="str">
        <f>+VLOOKUP(Table6[[#This Row],[Attività]],Datalist!A:D,4,0)</f>
        <v>_</v>
      </c>
      <c r="C48" s="83">
        <f>VLOOKUP(Table6[[#This Row],[Attività]],Datalist!A:D,3,0)</f>
        <v>0</v>
      </c>
      <c r="D48" s="1">
        <v>0</v>
      </c>
      <c r="E48" s="7">
        <f t="shared" si="0"/>
        <v>0</v>
      </c>
      <c r="F48" s="2"/>
    </row>
    <row r="49" spans="1:6" ht="65.650000000000006" customHeight="1">
      <c r="A49" s="6" t="s">
        <v>36</v>
      </c>
      <c r="B49" s="35" t="str">
        <f>+VLOOKUP(Table6[[#This Row],[Attività]],Datalist!A:D,4,0)</f>
        <v>_</v>
      </c>
      <c r="C49" s="83">
        <f>VLOOKUP(Table6[[#This Row],[Attività]],Datalist!A:D,3,0)</f>
        <v>0</v>
      </c>
      <c r="D49" s="1">
        <v>0</v>
      </c>
      <c r="E49" s="7">
        <f t="shared" si="0"/>
        <v>0</v>
      </c>
      <c r="F49" s="3"/>
    </row>
    <row r="50" spans="1:6" ht="65.650000000000006" customHeight="1">
      <c r="A50" s="6" t="s">
        <v>36</v>
      </c>
      <c r="B50" s="35" t="str">
        <f>+VLOOKUP(Table6[[#This Row],[Attività]],Datalist!A:D,4,0)</f>
        <v>_</v>
      </c>
      <c r="C50" s="83">
        <f>VLOOKUP(Table6[[#This Row],[Attività]],Datalist!A:D,3,0)</f>
        <v>0</v>
      </c>
      <c r="D50" s="1">
        <v>0</v>
      </c>
      <c r="E50" s="7">
        <f>+C50*D50</f>
        <v>0</v>
      </c>
      <c r="F50" s="2"/>
    </row>
  </sheetData>
  <sheetProtection algorithmName="SHA-512" hashValue="K4w/cqv03AsTQUSIbejDLpYy+DbbmzcFQIh+RCmV9tkTHHDCns0XDSCknHaMJ/8i6xtUmrwxibxqMaPN//mVhg==" saltValue="id5pbAt6pHbn6WYQvIhjFA==" spinCount="100000" sheet="1" selectLockedCells="1"/>
  <conditionalFormatting sqref="B1 B5:B1048576">
    <cfRule type="containsText" dxfId="11" priority="17" operator="containsText" text="Costo per l'acquisto di materiale necessario per le attività (IVA esclusa)  Specificare il materiale che si intende acquistare nella colonna &quot;Informazioni aggiuntive&quot;">
      <formula>NOT(ISERROR(SEARCH("Costo per l'acquisto di materiale necessario per le attività (IVA esclusa)  Specificare il materiale che si intende acquistare nella colonna ""Informazioni aggiuntive""",B1)))</formula>
    </cfRule>
    <cfRule type="containsText" dxfId="10" priority="18" operator="containsText" text="Costo per l'acquisto di materiale necessario per le attività (IVA esclusa)  Specificare il materiale che si intende acquistare nella colonna &quot;Informazioni aggiuntive&quot;">
      <formula>NOT(ISERROR(SEARCH("Costo per l'acquisto di materiale necessario per le attività (IVA esclusa)  Specificare il materiale che si intende acquistare nella colonna ""Informazioni aggiuntive""",B1)))</formula>
    </cfRule>
    <cfRule type="containsText" priority="20" operator="containsText" text="Specificare il materiale che si intende acquistare nella colonna &quot;Informazioni aggiuntive&quot;">
      <formula>NOT(ISERROR(SEARCH("Specificare il materiale che si intende acquistare nella colonna ""Informazioni aggiuntive""",B1)))</formula>
    </cfRule>
  </conditionalFormatting>
  <conditionalFormatting sqref="B8:B50">
    <cfRule type="containsText" dxfId="9" priority="19" operator="containsText" text="Costo per l'acquisto di materiale necessario per le attività (IVA esclusa)  Specificare il materiale che si intende acquistare nella colonna &quot;Informazioni aggiuntive&quot;">
      <formula>NOT(ISERROR(SEARCH("Costo per l'acquisto di materiale necessario per le attività (IVA esclusa)  Specificare il materiale che si intende acquistare nella colonna ""Informazioni aggiuntive""",B8)))</formula>
    </cfRule>
  </conditionalFormatting>
  <conditionalFormatting sqref="E8:E50">
    <cfRule type="cellIs" dxfId="8" priority="15" operator="greaterThan">
      <formula>"E2"</formula>
    </cfRule>
  </conditionalFormatting>
  <conditionalFormatting sqref="B4">
    <cfRule type="containsText" dxfId="7" priority="9" operator="containsText" text="Costo per l'acquisto di materiale necessario per le attività (IVA esclusa)  Specificare il materiale che si intende acquistare nella colonna &quot;Informazioni aggiuntive&quot;">
      <formula>NOT(ISERROR(SEARCH("Costo per l'acquisto di materiale necessario per le attività (IVA esclusa)  Specificare il materiale che si intende acquistare nella colonna ""Informazioni aggiuntive""",B4)))</formula>
    </cfRule>
    <cfRule type="containsText" dxfId="6" priority="10" operator="containsText" text="Costo per l'acquisto di materiale necessario per le attività (IVA esclusa)  Specificare il materiale che si intende acquistare nella colonna &quot;Informazioni aggiuntive&quot;">
      <formula>NOT(ISERROR(SEARCH("Costo per l'acquisto di materiale necessario per le attività (IVA esclusa)  Specificare il materiale che si intende acquistare nella colonna ""Informazioni aggiuntive""",B4)))</formula>
    </cfRule>
    <cfRule type="containsText" priority="11" operator="containsText" text="Specificare il materiale che si intende acquistare nella colonna &quot;Informazioni aggiuntive&quot;">
      <formula>NOT(ISERROR(SEARCH("Specificare il materiale che si intende acquistare nella colonna ""Informazioni aggiuntive""",B4)))</formula>
    </cfRule>
  </conditionalFormatting>
  <conditionalFormatting sqref="C2">
    <cfRule type="containsText" dxfId="5" priority="6" operator="containsText" text="Costo per l'acquisto di materiale necessario per le attività (IVA esclusa)  Specificare il materiale che si intende acquistare nella colonna &quot;Informazioni aggiuntive&quot;">
      <formula>NOT(ISERROR(SEARCH("Costo per l'acquisto di materiale necessario per le attività (IVA esclusa)  Specificare il materiale che si intende acquistare nella colonna ""Informazioni aggiuntive""",C2)))</formula>
    </cfRule>
    <cfRule type="containsText" dxfId="4" priority="7" operator="containsText" text="Costo per l'acquisto di materiale necessario per le attività (IVA esclusa)  Specificare il materiale che si intende acquistare nella colonna &quot;Informazioni aggiuntive&quot;">
      <formula>NOT(ISERROR(SEARCH("Costo per l'acquisto di materiale necessario per le attività (IVA esclusa)  Specificare il materiale che si intende acquistare nella colonna ""Informazioni aggiuntive""",C2)))</formula>
    </cfRule>
    <cfRule type="containsText" priority="8" operator="containsText" text="Specificare il materiale che si intende acquistare nella colonna &quot;Informazioni aggiuntive&quot;">
      <formula>NOT(ISERROR(SEARCH("Specificare il materiale che si intende acquistare nella colonna ""Informazioni aggiuntive""",C2)))</formula>
    </cfRule>
  </conditionalFormatting>
  <conditionalFormatting sqref="B3">
    <cfRule type="containsText" dxfId="3" priority="3" operator="containsText" text="Costo per l'acquisto di materiale necessario per le attività (IVA esclusa)  Specificare il materiale che si intende acquistare nella colonna &quot;Informazioni aggiuntive&quot;">
      <formula>NOT(ISERROR(SEARCH("Costo per l'acquisto di materiale necessario per le attività (IVA esclusa)  Specificare il materiale che si intende acquistare nella colonna ""Informazioni aggiuntive""",B3)))</formula>
    </cfRule>
    <cfRule type="containsText" dxfId="2" priority="4" operator="containsText" text="Costo per l'acquisto di materiale necessario per le attività (IVA esclusa)  Specificare il materiale che si intende acquistare nella colonna &quot;Informazioni aggiuntive&quot;">
      <formula>NOT(ISERROR(SEARCH("Costo per l'acquisto di materiale necessario per le attività (IVA esclusa)  Specificare il materiale che si intende acquistare nella colonna ""Informazioni aggiuntive""",B3)))</formula>
    </cfRule>
    <cfRule type="containsText" priority="5" operator="containsText" text="Specificare il materiale che si intende acquistare nella colonna &quot;Informazioni aggiuntive&quot;">
      <formula>NOT(ISERROR(SEARCH("Specificare il materiale che si intende acquistare nella colonna ""Informazioni aggiuntive""",B3)))</formula>
    </cfRule>
  </conditionalFormatting>
  <conditionalFormatting sqref="F5">
    <cfRule type="cellIs" dxfId="1" priority="1" operator="lessThanOrEqual">
      <formula>0.1</formula>
    </cfRule>
    <cfRule type="cellIs" dxfId="0" priority="2" stopIfTrue="1" operator="greaterThan">
      <formula>0.1</formula>
    </cfRule>
  </conditionalFormatting>
  <dataValidations count="1">
    <dataValidation allowBlank="1" showInputMessage="1" showErrorMessage="1" error="Si prega di selezionare una delle opzioni proposte" sqref="B8:B50" xr:uid="{1066EF59-2CD0-4F46-B70E-A56AB0355A16}"/>
  </dataValidations>
  <pageMargins left="0.7" right="0.7" top="0.75" bottom="0.75" header="0.3" footer="0.3"/>
  <pageSetup paperSize="9" scale="41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08400B7-9B36-41E8-831C-2A8D06A2F75A}">
          <x14:formula1>
            <xm:f>Datalist!$A$2:$A$10</xm:f>
          </x14:formula1>
          <xm:sqref>A8:A50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B0D12-F1AE-4266-B88F-46F8CF669E07}">
  <sheetPr codeName="Sheet3"/>
  <dimension ref="A1:J13"/>
  <sheetViews>
    <sheetView zoomScale="102" zoomScaleNormal="120" workbookViewId="0">
      <selection activeCell="D7" sqref="D7"/>
    </sheetView>
  </sheetViews>
  <sheetFormatPr defaultRowHeight="15"/>
  <cols>
    <col min="1" max="1" width="26.140625" style="48" customWidth="1"/>
    <col min="2" max="2" width="53.42578125" customWidth="1"/>
    <col min="3" max="3" width="44" style="9" customWidth="1"/>
    <col min="4" max="4" width="86.7109375" customWidth="1"/>
    <col min="13" max="13" width="14.28515625" customWidth="1"/>
  </cols>
  <sheetData>
    <row r="1" spans="1:10">
      <c r="A1" s="66" t="s">
        <v>1</v>
      </c>
      <c r="B1" s="67" t="s">
        <v>2</v>
      </c>
      <c r="C1" s="68" t="s">
        <v>12</v>
      </c>
      <c r="D1" s="69" t="s">
        <v>0</v>
      </c>
    </row>
    <row r="2" spans="1:10">
      <c r="A2" s="70" t="s">
        <v>36</v>
      </c>
      <c r="B2" s="70" t="s">
        <v>36</v>
      </c>
      <c r="C2" s="71">
        <v>0</v>
      </c>
      <c r="D2" s="72" t="s">
        <v>36</v>
      </c>
      <c r="J2" t="b">
        <f>+Attività[[#This Row],[Attività]]=costomax[[#This Row],[List]]</f>
        <v>1</v>
      </c>
    </row>
    <row r="3" spans="1:10" ht="28.5">
      <c r="A3" s="70" t="s">
        <v>10</v>
      </c>
      <c r="B3" s="70" t="s">
        <v>10</v>
      </c>
      <c r="C3" s="71">
        <v>50</v>
      </c>
      <c r="D3" s="72" t="s">
        <v>14</v>
      </c>
      <c r="J3" t="b">
        <f>+Attività[[#This Row],[Attività]]=costomax[[#This Row],[List]]</f>
        <v>1</v>
      </c>
    </row>
    <row r="4" spans="1:10" ht="28.5">
      <c r="A4" s="70" t="s">
        <v>11</v>
      </c>
      <c r="B4" s="70" t="s">
        <v>11</v>
      </c>
      <c r="C4" s="71">
        <v>30</v>
      </c>
      <c r="D4" s="72" t="s">
        <v>14</v>
      </c>
      <c r="J4" t="b">
        <f>+Attività[[#This Row],[Attività]]=costomax[[#This Row],[List]]</f>
        <v>1</v>
      </c>
    </row>
    <row r="5" spans="1:10" ht="28.5">
      <c r="A5" s="70" t="s">
        <v>9</v>
      </c>
      <c r="B5" s="70" t="s">
        <v>9</v>
      </c>
      <c r="C5" s="73">
        <v>46.45</v>
      </c>
      <c r="D5" s="72" t="s">
        <v>15</v>
      </c>
      <c r="J5" t="b">
        <f>+Attività[[#This Row],[Attività]]=costomax[[#This Row],[List]]</f>
        <v>1</v>
      </c>
    </row>
    <row r="6" spans="1:10" ht="38.25">
      <c r="A6" s="70" t="s">
        <v>20</v>
      </c>
      <c r="B6" s="70" t="s">
        <v>20</v>
      </c>
      <c r="C6" s="73">
        <v>23.23</v>
      </c>
      <c r="D6" s="72" t="s">
        <v>21</v>
      </c>
      <c r="J6" t="b">
        <f>+Attività[[#This Row],[Attività]]=costomax[[#This Row],[List]]</f>
        <v>1</v>
      </c>
    </row>
    <row r="7" spans="1:10" ht="27">
      <c r="A7" s="70" t="s">
        <v>22</v>
      </c>
      <c r="B7" s="70" t="s">
        <v>23</v>
      </c>
      <c r="C7" s="74"/>
      <c r="D7" s="75" t="s">
        <v>44</v>
      </c>
      <c r="J7" t="b">
        <f>+Attività[[#This Row],[Attività]]=costomax[[#This Row],[List]]</f>
        <v>0</v>
      </c>
    </row>
    <row r="8" spans="1:10" ht="37.9" customHeight="1">
      <c r="A8" s="70" t="s">
        <v>17</v>
      </c>
      <c r="B8" s="70" t="s">
        <v>17</v>
      </c>
      <c r="C8" s="76">
        <v>24.55</v>
      </c>
      <c r="D8" s="72" t="s">
        <v>16</v>
      </c>
      <c r="J8" t="b">
        <f>+Attività[[#This Row],[Attività]]=costomax[[#This Row],[List]]</f>
        <v>1</v>
      </c>
    </row>
    <row r="9" spans="1:10" ht="28.5">
      <c r="A9" s="70" t="s">
        <v>18</v>
      </c>
      <c r="B9" s="70" t="s">
        <v>18</v>
      </c>
      <c r="C9" s="76">
        <v>19.239999999999998</v>
      </c>
      <c r="D9" s="72" t="s">
        <v>16</v>
      </c>
      <c r="J9" t="b">
        <f>+Attività[[#This Row],[Attività]]=costomax[[#This Row],[List]]</f>
        <v>1</v>
      </c>
    </row>
    <row r="10" spans="1:10" ht="40.9" customHeight="1">
      <c r="A10" s="70" t="s">
        <v>19</v>
      </c>
      <c r="B10" s="70" t="s">
        <v>19</v>
      </c>
      <c r="C10" s="76">
        <v>16.59</v>
      </c>
      <c r="D10" s="77" t="s">
        <v>16</v>
      </c>
      <c r="J10" t="b">
        <f>+Attività[[#This Row],[Attività]]=costomax[[#This Row],[List]]</f>
        <v>1</v>
      </c>
    </row>
    <row r="11" spans="1:10">
      <c r="A11" s="10"/>
      <c r="B11" s="10"/>
      <c r="C11" s="11"/>
      <c r="D11" s="12"/>
      <c r="J11" t="b">
        <f>+Attività[[#This Row],[Attività]]=costomax[[#This Row],[List]]</f>
        <v>1</v>
      </c>
    </row>
    <row r="12" spans="1:10">
      <c r="A12" s="46"/>
      <c r="B12" s="13"/>
      <c r="C12" s="14"/>
      <c r="D12" s="15"/>
    </row>
    <row r="13" spans="1:10">
      <c r="A13" s="47"/>
      <c r="B13" s="16"/>
      <c r="C13" s="17"/>
      <c r="D13" s="16"/>
    </row>
  </sheetData>
  <sheetProtection selectLockedCells="1" selectUnlockedCells="1"/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D0E1B72D31D24387990FE6741538EC" ma:contentTypeVersion="8" ma:contentTypeDescription="Create a new document." ma:contentTypeScope="" ma:versionID="147afc5784e524824538da77ac6e7aea">
  <xsd:schema xmlns:xsd="http://www.w3.org/2001/XMLSchema" xmlns:xs="http://www.w3.org/2001/XMLSchema" xmlns:p="http://schemas.microsoft.com/office/2006/metadata/properties" xmlns:ns2="cb2344b7-16d5-4d26-983b-2104d2d5b732" targetNamespace="http://schemas.microsoft.com/office/2006/metadata/properties" ma:root="true" ma:fieldsID="c8dad2c9373890be1ec101a4a87fa1d3" ns2:_="">
    <xsd:import namespace="cb2344b7-16d5-4d26-983b-2104d2d5b7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2344b7-16d5-4d26-983b-2104d2d5b7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7FBEED-C352-46CA-8F50-381FE11775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2344b7-16d5-4d26-983b-2104d2d5b7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DDA8B6F-2C0E-454A-B893-37B29FA882BA}">
  <ds:schemaRefs>
    <ds:schemaRef ds:uri="http://purl.org/dc/dcmitype/"/>
    <ds:schemaRef ds:uri="http://schemas.microsoft.com/office/infopath/2007/PartnerControls"/>
    <ds:schemaRef ds:uri="cb2344b7-16d5-4d26-983b-2104d2d5b732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94EADCB-239D-4FE6-9DD2-3ABFCDFCBF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BUDGET</vt:lpstr>
      <vt:lpstr>Datalist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 Ciarliero</dc:creator>
  <cp:lastModifiedBy>Santacroce Paola</cp:lastModifiedBy>
  <dcterms:created xsi:type="dcterms:W3CDTF">2020-07-28T16:47:47Z</dcterms:created>
  <dcterms:modified xsi:type="dcterms:W3CDTF">2022-06-27T15:14:34Z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0x010100DBD0E1B72D31D24387990FE6741538EC</vt:lpwstr>
  </property>
</Properties>
</file>