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10" windowHeight="8685" tabRatio="604" firstSheet="8" activeTab="16"/>
  </bookViews>
  <sheets>
    <sheet name="Allegato A" sheetId="36" r:id="rId1"/>
    <sheet name="Allegato B" sheetId="37" r:id="rId2"/>
    <sheet name="Allegato C" sheetId="38" r:id="rId3"/>
    <sheet name="Allegato D" sheetId="39" r:id="rId4"/>
    <sheet name="Allegato E" sheetId="40" r:id="rId5"/>
    <sheet name="Allegato F" sheetId="41" r:id="rId6"/>
    <sheet name="Allegato G" sheetId="42" r:id="rId7"/>
    <sheet name="Allegato H" sheetId="43" r:id="rId8"/>
    <sheet name="Allegato I" sheetId="44" r:id="rId9"/>
    <sheet name="Allegato L" sheetId="46" r:id="rId10"/>
    <sheet name="Allegato M" sheetId="47" r:id="rId11"/>
    <sheet name="Allegato N" sheetId="48" r:id="rId12"/>
    <sheet name="Allegato O" sheetId="49" r:id="rId13"/>
    <sheet name="Allegato P" sheetId="50" r:id="rId14"/>
    <sheet name="Allegato Q" sheetId="51" r:id="rId15"/>
    <sheet name="Allegato R" sheetId="52" r:id="rId16"/>
    <sheet name="Allegato S" sheetId="53" r:id="rId17"/>
  </sheets>
  <definedNames>
    <definedName name="_xlnm._FilterDatabase" localSheetId="0" hidden="1">'Allegato A'!$A$6:$H$6</definedName>
    <definedName name="_xlnm.Print_Area" localSheetId="0">'Allegato A'!$A$4:$H$17</definedName>
    <definedName name="_xlnm.Print_Titles" localSheetId="0">'Allegato A'!$4:$6</definedName>
  </definedNames>
  <calcPr calcId="145621"/>
</workbook>
</file>

<file path=xl/calcChain.xml><?xml version="1.0" encoding="utf-8"?>
<calcChain xmlns="http://schemas.openxmlformats.org/spreadsheetml/2006/main">
  <c r="F12" i="42" l="1"/>
  <c r="I24" i="53" l="1"/>
  <c r="E4" i="52"/>
  <c r="G9" i="51"/>
  <c r="G12" i="48"/>
  <c r="F10" i="47"/>
  <c r="G7" i="46"/>
  <c r="G6" i="44"/>
  <c r="F9" i="43"/>
  <c r="G5" i="41"/>
  <c r="G11" i="39"/>
  <c r="G7" i="37"/>
  <c r="H17" i="36"/>
  <c r="A7" i="36"/>
  <c r="A8" i="36"/>
  <c r="A9" i="36"/>
</calcChain>
</file>

<file path=xl/sharedStrings.xml><?xml version="1.0" encoding="utf-8"?>
<sst xmlns="http://schemas.openxmlformats.org/spreadsheetml/2006/main" count="828" uniqueCount="594">
  <si>
    <t>Codice Edificio</t>
  </si>
  <si>
    <t>Ubicazione scuola</t>
  </si>
  <si>
    <t>PROV</t>
  </si>
  <si>
    <t>PE</t>
  </si>
  <si>
    <t>TE</t>
  </si>
  <si>
    <t>CH</t>
  </si>
  <si>
    <t>ENTI</t>
  </si>
  <si>
    <t>Tipo Edificio oggetto di intervento</t>
  </si>
  <si>
    <t>CITTA' SANT'ANGELO</t>
  </si>
  <si>
    <t>TARANTA PELIGNA</t>
  </si>
  <si>
    <t>Scuola dell'infanzia</t>
  </si>
  <si>
    <t>Via Duca degli Abruzzi</t>
  </si>
  <si>
    <t>O690890145</t>
  </si>
  <si>
    <r>
      <t xml:space="preserve">Efficientamento energetico e manutenzione straordinaria area di pertinenza </t>
    </r>
    <r>
      <rPr>
        <b/>
        <sz val="10"/>
        <rFont val="Times New Roman"/>
        <family val="1"/>
      </rPr>
      <t>(lett. c)</t>
    </r>
  </si>
  <si>
    <t>SILVI</t>
  </si>
  <si>
    <t>Scuola Infanzia e Primaria "L. Da Vinci"</t>
  </si>
  <si>
    <t>via L. Da Vinci</t>
  </si>
  <si>
    <t>O670400145</t>
  </si>
  <si>
    <r>
      <t xml:space="preserve">Installazione di un impianto fotovoltaico da 80,325 KWp su copertura edificio per produzione energia elettrica </t>
    </r>
    <r>
      <rPr>
        <b/>
        <sz val="10"/>
        <rFont val="Times New Roman"/>
        <family val="1"/>
      </rPr>
      <t>(lett. e)</t>
    </r>
  </si>
  <si>
    <t>CANZANO</t>
  </si>
  <si>
    <t>Scuola Infanzia, Primaria e Secondaria di Primo Grado</t>
  </si>
  <si>
    <t>Viale Matteo da Canzano</t>
  </si>
  <si>
    <t>O670090189</t>
  </si>
  <si>
    <r>
      <t xml:space="preserve">Adeguamento impianto antincendio ed impianto elettrico di emergenza con dispositivi di sicurezza dedicati  </t>
    </r>
    <r>
      <rPr>
        <b/>
        <sz val="9"/>
        <rFont val="Times New Roman"/>
        <family val="1"/>
      </rPr>
      <t>(lett. a)</t>
    </r>
  </si>
  <si>
    <t>AMM.NE PROV.LE DI TERAMO</t>
  </si>
  <si>
    <t>Istituto Prof. di Stato  per l'Ind. e l'Artig. IPSIA "A. Zoli"</t>
  </si>
  <si>
    <t>Via S. Ilario ATRI</t>
  </si>
  <si>
    <t>O670040332</t>
  </si>
  <si>
    <r>
      <t>Ripristino coibentazione delle coperture piane, sostit. Infissi, rifacim. servizi Igienici, realizzaz. Cappotto Isolante e Tintegg.esterna</t>
    </r>
    <r>
      <rPr>
        <b/>
        <sz val="10"/>
        <rFont val="Times New Roman"/>
        <family val="1"/>
      </rPr>
      <t xml:space="preserve"> (lett. e)</t>
    </r>
  </si>
  <si>
    <t>finanziato con Decreto Province e aree Metropolitane - Luglio 2017</t>
  </si>
  <si>
    <t>Scuola primaria "P. Ritucci"</t>
  </si>
  <si>
    <t>Via Circonvallazione, 17 65013 Città Sant'Angelo</t>
  </si>
  <si>
    <t>0680120142</t>
  </si>
  <si>
    <r>
      <t xml:space="preserve">Superamento barriere architettoniche con realizzazione impianto ascensore </t>
    </r>
    <r>
      <rPr>
        <b/>
        <sz val="11"/>
        <rFont val="Times New Roman"/>
        <family val="1"/>
      </rPr>
      <t>(lett. a)</t>
    </r>
  </si>
  <si>
    <t>LORETO APRUTINO</t>
  </si>
  <si>
    <t>Secondaria di 1° grado "Rasetti"</t>
  </si>
  <si>
    <t>Via Roma 14 Loreto Aprutino</t>
  </si>
  <si>
    <t>0680210224</t>
  </si>
  <si>
    <r>
      <t>Messa in sicurezza in relazione normativa igiene, agibiltià e abbattimento barriere architettoniche</t>
    </r>
    <r>
      <rPr>
        <b/>
        <sz val="10"/>
        <rFont val="Times New Roman"/>
        <family val="1"/>
      </rPr>
      <t xml:space="preserve"> (lettera a)</t>
    </r>
  </si>
  <si>
    <t>n.</t>
  </si>
  <si>
    <t>tipologia intervento</t>
  </si>
  <si>
    <t>Finanziamento</t>
  </si>
  <si>
    <t>TOTALE</t>
  </si>
  <si>
    <t>cofinanziamento ente</t>
  </si>
  <si>
    <t>REGIONE ABRUZZO</t>
  </si>
  <si>
    <t xml:space="preserve">totale </t>
  </si>
  <si>
    <t>Beneficiario</t>
  </si>
  <si>
    <t>Codice Anagrafe EDIFICIO</t>
  </si>
  <si>
    <t>ISTITUTO SCOLASTICO</t>
  </si>
  <si>
    <t>TIPOLOGIA INTERVENTO</t>
  </si>
  <si>
    <t>Scuola Infanzia e Primaria LORENZO MILANI</t>
  </si>
  <si>
    <t>Messa in sicurezza con adeguamento sismico e riqualificazione (lotto)</t>
  </si>
  <si>
    <t xml:space="preserve">Istituto comprensivio via D. Galante  </t>
  </si>
  <si>
    <t>Efficientamento energetico</t>
  </si>
  <si>
    <t>Edificio scolastico CIRO FONTANA</t>
  </si>
  <si>
    <t>Adeguamento e messa in sicurezza</t>
  </si>
  <si>
    <t>Scuola elementare Orazio Flacco di via XX Settembre</t>
  </si>
  <si>
    <t xml:space="preserve">Adeguamento sismico - Completamento sistemazione esterna </t>
  </si>
  <si>
    <t xml:space="preserve">prov. </t>
  </si>
  <si>
    <t>REGIONE BASILICATA</t>
  </si>
  <si>
    <t>MT</t>
  </si>
  <si>
    <t>PZ</t>
  </si>
  <si>
    <t xml:space="preserve">POLICORO </t>
  </si>
  <si>
    <t xml:space="preserve">MOLITERNO </t>
  </si>
  <si>
    <t xml:space="preserve">CASTELSARACENO </t>
  </si>
  <si>
    <t xml:space="preserve">SANT'ARCANGELO </t>
  </si>
  <si>
    <t>N.</t>
  </si>
  <si>
    <t>Ente</t>
  </si>
  <si>
    <t>Provincia</t>
  </si>
  <si>
    <t>Codice edificio</t>
  </si>
  <si>
    <t>Istituto</t>
  </si>
  <si>
    <t>Tipologia intervento</t>
  </si>
  <si>
    <t>Cofinanziamento (se presente)</t>
  </si>
  <si>
    <t>COMUNE - BISIGNANO</t>
  </si>
  <si>
    <t>CS</t>
  </si>
  <si>
    <t>0780170090</t>
  </si>
  <si>
    <t>(CSAA8AJ06P) - Infanzia - CAMPO SPORTIVO</t>
  </si>
  <si>
    <t>ADEGUAMENTO</t>
  </si>
  <si>
    <t>0780170475</t>
  </si>
  <si>
    <t>(CSEE8AJ01P) - Primaria – SOVERANO</t>
  </si>
  <si>
    <t>COMUNE – CASALI DEL MANCO (EX SERRA PEDACE)</t>
  </si>
  <si>
    <t>0781560409</t>
  </si>
  <si>
    <t>(CSEE85604B) - Primaria - SERRA PEDACE(CSAA856035) - Infanzia - SERRA PEDACE</t>
  </si>
  <si>
    <t>MANUTENZIONE STRAORDINARIA</t>
  </si>
  <si>
    <t>COMUNE - FABRIZIA</t>
  </si>
  <si>
    <t>VV</t>
  </si>
  <si>
    <t>1020100896</t>
  </si>
  <si>
    <t>(VVMM80701C) - Sec. I - FABRIZIA</t>
  </si>
  <si>
    <t>COMUNE - FILADELFIA</t>
  </si>
  <si>
    <t>1020110158</t>
  </si>
  <si>
    <t>(VVAA829015) - Infanzia - VIA PIANO DELLE GRAZIE(VVIC829008) - IC - Filadelfia</t>
  </si>
  <si>
    <t>COMUNE - MANDATORICCIO</t>
  </si>
  <si>
    <t>0780740862</t>
  </si>
  <si>
    <t>(CSMM849014) - Sec. I - MANDATORICCIO</t>
  </si>
  <si>
    <t>COMUNE - POLIA</t>
  </si>
  <si>
    <t>1020290573</t>
  </si>
  <si>
    <t>(VVEE82905E) - Primaria - CELLIA</t>
  </si>
  <si>
    <t>COMUNE - SAN MARTINO DI FINITA</t>
  </si>
  <si>
    <t>0781240742</t>
  </si>
  <si>
    <t>(CSAA86703G) - Infanzia - SANTA MARIA G.(CSEE86705V) - Primaria - S.MAR.G.</t>
  </si>
  <si>
    <t>RISANAMENTO CONSERVATORIO</t>
  </si>
  <si>
    <t>COMUNE - SAN NICOLA DA CRISSA</t>
  </si>
  <si>
    <t>1020351446</t>
  </si>
  <si>
    <t>(VVMM83506T) - Sec. I - SAN NICOLA DA CRISSA</t>
  </si>
  <si>
    <t>COMUNE - TAURIANOVA</t>
  </si>
  <si>
    <t>RC</t>
  </si>
  <si>
    <t>0800930215</t>
  </si>
  <si>
    <t>COMUNE - VILLA SAN GIOVANNI</t>
  </si>
  <si>
    <t>0800960224</t>
  </si>
  <si>
    <t>(RCMM855012) - CAMINITI (VILLA SAN GIOVANNI)(RCMM855023) - CANNITELLO(VILLA SAN GIOVANNI)</t>
  </si>
  <si>
    <t>PROVINCIA COSENZA</t>
  </si>
  <si>
    <t>0780450855</t>
  </si>
  <si>
    <t>(CSTA01701G) - ITA - TOMMASI(CSVC020005) - Convitto - TOMMASI</t>
  </si>
  <si>
    <t>COMUNE – CIRÒ</t>
  </si>
  <si>
    <t>KR</t>
  </si>
  <si>
    <t>1010070865</t>
  </si>
  <si>
    <t xml:space="preserve">[KRIC820006 - KREE820018] - PRIMARIA - CIRO` </t>
  </si>
  <si>
    <t>ADEGUAMENTO SISMICO</t>
  </si>
  <si>
    <t>COMUNE – MESORACA</t>
  </si>
  <si>
    <t>1010150940</t>
  </si>
  <si>
    <t>[KRIC827001 - KRAA827041] - INFANZIA - VIA NAZIONALE - [KRIC827001 - KREE827013] - PRIMARIA – FILIPPA</t>
  </si>
  <si>
    <t>COMUNE - SANT`AGATA DI ESARO</t>
  </si>
  <si>
    <t>0781310932</t>
  </si>
  <si>
    <t>CSEE86301B PRIMARIA - SANT`AGATA D`ESARO-CSMM86302B SEC. I - SANT`AGATA DI ESARO</t>
  </si>
  <si>
    <t>COMUNE – ROCCABERNARDA</t>
  </si>
  <si>
    <t>1010180112</t>
  </si>
  <si>
    <t>[KRIC825009 - KREE82503D] - PRIMARIA – ROCCABERNARDA</t>
  </si>
  <si>
    <t>PROVINCIA DI COSENZA</t>
  </si>
  <si>
    <t>0780700239</t>
  </si>
  <si>
    <t>CSSD07601C LA - LUZZI</t>
  </si>
  <si>
    <t xml:space="preserve">TOTALI           </t>
  </si>
  <si>
    <t>REGIONE CALABRIA</t>
  </si>
  <si>
    <t xml:space="preserve">N. </t>
  </si>
  <si>
    <t>ENTE</t>
  </si>
  <si>
    <t xml:space="preserve">PROVINCIA </t>
  </si>
  <si>
    <t xml:space="preserve">CODICE EDIFICIO </t>
  </si>
  <si>
    <t xml:space="preserve">ISTITUTO </t>
  </si>
  <si>
    <t xml:space="preserve">TIPOLOGIA  INTERVENTO </t>
  </si>
  <si>
    <t>COFIN.TO</t>
  </si>
  <si>
    <t>1</t>
  </si>
  <si>
    <t>NOVI VELIA</t>
  </si>
  <si>
    <t>SALERNO</t>
  </si>
  <si>
    <t xml:space="preserve">ISTITUTO COMPRENSIVO </t>
  </si>
  <si>
    <t>LAVORI DI MESSA IN SICUREZZA ED EFFICIENTAMENTO ENERGETICO DEL PLESSO SCOLASTICO SITO IN VIA DEI PRATI</t>
  </si>
  <si>
    <t>2</t>
  </si>
  <si>
    <t>PUGLIANELLO</t>
  </si>
  <si>
    <t>BENEVENTO</t>
  </si>
  <si>
    <t>0620550002</t>
  </si>
  <si>
    <t>SCUOLA ELEMENTARE DI VIA PARIBELLA</t>
  </si>
  <si>
    <t>LAVORI DI MESSA IN SICUREZZA, RISTRUTTURAZIONE, MANUTENZIONE STAORDINARIA ED EFFICIENTAMENTO ENERGETICO DELLA SCUOLA ELEMENTARE DI VIA PARIBELLA</t>
  </si>
  <si>
    <t>3</t>
  </si>
  <si>
    <t xml:space="preserve">BASELICE </t>
  </si>
  <si>
    <t>N.D.</t>
  </si>
  <si>
    <t xml:space="preserve"> SCUOLA MATERNA IN VIA LUIGI CAPUANO </t>
  </si>
  <si>
    <t xml:space="preserve">LAVORI     DI     RISTRUTTURAZIONE,     RIFUNZIONALIZZAZIONE     ED     EFFICIENTAMENTO DELL'EDIFICIO SCUOLA MATERNA IN VIA LUIGI CAPUANO </t>
  </si>
  <si>
    <t>4</t>
  </si>
  <si>
    <t>BACOLI</t>
  </si>
  <si>
    <t>NAPOLI</t>
  </si>
  <si>
    <t>0630060963</t>
  </si>
  <si>
    <t>SCUOLA PRIMARIA E DELL'INFANZIA -BAIA - DELL'I.C. PAOLO DI TARSO</t>
  </si>
  <si>
    <t>LAVORI DI ADEGUAMENTO SISMICO DEL PLESSO SCOLASTICO DELLA SCUOLA PRIMARIA E DELL'INFANZIA -BAIA - DELL'I.C. PAOLO DI TARSO</t>
  </si>
  <si>
    <t>5</t>
  </si>
  <si>
    <t>MONTORO</t>
  </si>
  <si>
    <t>AVELLINO</t>
  </si>
  <si>
    <t>COMPLESSO SCOLASTICO DELLA FRAZIONE TORCHIATI.</t>
  </si>
  <si>
    <t>APPROVAZIONE PROGETTO ESECUTIVO RELATIVO AI LAVORI DI RISTRUTTURAZIONE, MANUTENZIONE E SICUREZZA DEL COMPLESSO SCOLASTICO DELLA FRAZIONE TORCHIATI.</t>
  </si>
  <si>
    <t>6</t>
  </si>
  <si>
    <t>NOCERA SUPERIORE</t>
  </si>
  <si>
    <t>0650792035</t>
  </si>
  <si>
    <t>SCUOLA PRIMARIA L. SETTEMBRINI</t>
  </si>
  <si>
    <t>RECUPERO E VALORIZZAZIONE SCUOLA PRIMARIA L. SETTEMBRINI</t>
  </si>
  <si>
    <t>7</t>
  </si>
  <si>
    <t>SAN NICOLA MANFREDI</t>
  </si>
  <si>
    <t xml:space="preserve"> SCUOLA DELL'INFANZIA, PRIMARIA E SECONDARIA DI PRIMO GRADO, SITO IN VIA ROMA.</t>
  </si>
  <si>
    <t>RISTRUTTURAZIONE, EFFICIENTAMENTO ENERGETICO ED ADEGUAMENTO EDIFICIO SCOLASTICO ADIBITO A SCUOLA DELL'INFANZIA, PRIMARIA E SECONDARIA DI PRIMO GRADO, SITO IN VIA ROMA.</t>
  </si>
  <si>
    <t>8</t>
  </si>
  <si>
    <t>ANDRETTA</t>
  </si>
  <si>
    <t>0640030460</t>
  </si>
  <si>
    <t xml:space="preserve"> SCUOLA MATERNA DI PIAZZA RAGAZZI DEL '99</t>
  </si>
  <si>
    <t>LAVORI DI COMPLETAMENTO E DI EFFICIENTAMENTO ENERGETICO DELLA SCUOLA MATERNA DI PIAZZA RAGAZZI DEL '99</t>
  </si>
  <si>
    <t>REGIONE CAMPANIA</t>
  </si>
  <si>
    <t>Ente Beneficiario</t>
  </si>
  <si>
    <t>Codice AES</t>
  </si>
  <si>
    <t>Tipologia Intervento</t>
  </si>
  <si>
    <t>Importo Contributo richiesto</t>
  </si>
  <si>
    <t xml:space="preserve">Cofinanziamento </t>
  </si>
  <si>
    <t>Importo Totale</t>
  </si>
  <si>
    <t>BOLOGNA</t>
  </si>
  <si>
    <t>COMUNE DI IMOLA</t>
  </si>
  <si>
    <t>Scuola Primaria Rubri
via Tinti n. 6 - Imola</t>
  </si>
  <si>
    <t>0370320224</t>
  </si>
  <si>
    <t>Miglioramento sismico</t>
  </si>
  <si>
    <t>CITTA' METROPOLITANA DI BOLOGNA</t>
  </si>
  <si>
    <t>Liceo scientifico Rambaldi Valeriani / IIS Paolini Cassiano
via Guicciardini 2-4R - Imola</t>
  </si>
  <si>
    <t>0370320410
037320449
0370320425</t>
  </si>
  <si>
    <t>Adeguamento normativa anticendio</t>
  </si>
  <si>
    <t>FERRARA</t>
  </si>
  <si>
    <t>PROVINCIA DI FERRARA</t>
  </si>
  <si>
    <t>Palestra c/o Liceo Scientifico Don Giovanni Minzoni
Via Matteotti 16 - Argenta</t>
  </si>
  <si>
    <t>0380010151</t>
  </si>
  <si>
    <t>Adeguamento sismico</t>
  </si>
  <si>
    <t>Palestra c/o Istituto Guido Monaco di Pomposa
Via Resistenza 3 - Codigoro</t>
  </si>
  <si>
    <t>0380050212</t>
  </si>
  <si>
    <t>Palestra c/o ITI Copernico
Via Pontegradella 25 - Ferrara</t>
  </si>
  <si>
    <t>0380080232</t>
  </si>
  <si>
    <t>FORLI' CESENA</t>
  </si>
  <si>
    <t>COMUNE DI DOVADOLA</t>
  </si>
  <si>
    <t>Scuola dell'infanzia Statale "I Girasoli" - Dovadola</t>
  </si>
  <si>
    <t>0400110095</t>
  </si>
  <si>
    <t>Nuova costruzione</t>
  </si>
  <si>
    <t>COMUNE DI FORLIMPOPOLI</t>
  </si>
  <si>
    <t>Scuola dell'infanzia Statale "A. Spallicci" - Forlimpopoli</t>
  </si>
  <si>
    <t>0400130054</t>
  </si>
  <si>
    <t>RAVENNA</t>
  </si>
  <si>
    <t>COMUNE DI FAENZA</t>
  </si>
  <si>
    <t>Scuola Stale dell' Infanzia Charlot - Faenza</t>
  </si>
  <si>
    <t>0390100030</t>
  </si>
  <si>
    <t>REGGIO EMILIA</t>
  </si>
  <si>
    <t>PROVINCIA DI REGGIO EMILIA</t>
  </si>
  <si>
    <t>Poli scolastici di Guastalla - Correggio - Montecchio - Castelnovo Ne' Monti - II° Lotto</t>
  </si>
  <si>
    <t>0350240269
0350240317
0350240316
0350240318
0350240319
0350200303
0350200306
0350200120
0350270306
0350160305
0350160306</t>
  </si>
  <si>
    <t>Adeguamenti funzionali e messe in sicurezza</t>
  </si>
  <si>
    <t>COMUNE DI GATTATICO</t>
  </si>
  <si>
    <t>Scuola secondaria di I° grado "E. Fermi" - Praticello</t>
  </si>
  <si>
    <t>0350220240</t>
  </si>
  <si>
    <t>Ripristino e mantenimento funzionalità parte edificio e palestra</t>
  </si>
  <si>
    <t xml:space="preserve">n. </t>
  </si>
  <si>
    <t>REGIONE EMILIA ROMAGNA</t>
  </si>
  <si>
    <t xml:space="preserve">Totale </t>
  </si>
  <si>
    <t>PROVINCIA</t>
  </si>
  <si>
    <t>CODICE EDIFICIO ANAGRAFE</t>
  </si>
  <si>
    <t>ISTITUTO SCoLASTICO</t>
  </si>
  <si>
    <t>COFINANZIAMENTO ( SE PRESENTE)</t>
  </si>
  <si>
    <t>PN</t>
  </si>
  <si>
    <t>PRAVISDOMINI</t>
  </si>
  <si>
    <t>0930350002</t>
  </si>
  <si>
    <t>SC. SEC. 1^ GRADO  PRAVISDOMINI</t>
  </si>
  <si>
    <t xml:space="preserve">FINANZIAMENTO </t>
  </si>
  <si>
    <t>FINANZIAMENTO</t>
  </si>
  <si>
    <t xml:space="preserve">REGIONE FRIULI VENEZIA GIULIA </t>
  </si>
  <si>
    <t>REGIONE LIGURIA</t>
  </si>
  <si>
    <t xml:space="preserve">   ID</t>
  </si>
  <si>
    <t>CODICE EDIFICIO</t>
  </si>
  <si>
    <t>INDIRIZZO EDIFICIO</t>
  </si>
  <si>
    <t>ENTE RICHIEDENTE</t>
  </si>
  <si>
    <t>QUOTA ENTE</t>
  </si>
  <si>
    <t xml:space="preserve"> INTERVENTO </t>
  </si>
  <si>
    <t>0100250426</t>
  </si>
  <si>
    <t xml:space="preserve">Piazza Valery  5 - Genova </t>
  </si>
  <si>
    <t>CITTA' METROPOLITANA GENOVA</t>
  </si>
  <si>
    <t xml:space="preserve">Interventi di rinforzo strutturale al 4° e 5° piano attualmente non agibili e manutenzione straordinaria per eliminazione di infiltrazioni </t>
  </si>
  <si>
    <t>0100470395</t>
  </si>
  <si>
    <t xml:space="preserve">via Marconi 41 - Recco </t>
  </si>
  <si>
    <t>18,000,00</t>
  </si>
  <si>
    <t xml:space="preserve"> sostituzione dei serramenti per l`efficientamento energetico dell`edificio e protezione vie di fuga </t>
  </si>
  <si>
    <t>0100250116</t>
  </si>
  <si>
    <t xml:space="preserve">Salita Battistine 10  - Genova  </t>
  </si>
  <si>
    <t xml:space="preserve"> rifacimento copertura, canali di gronda e marcapiano, cornicioni, facciate di tutto l`edificio, bonifica e sostituzione serbatoi in cemento amianto posti sulla copertura. </t>
  </si>
  <si>
    <t>0100250423</t>
  </si>
  <si>
    <t xml:space="preserve">via Briscata 4 - Genova </t>
  </si>
  <si>
    <t xml:space="preserve"> sostituzione dei serramenti per l`efficentamento energetico dell`edificio </t>
  </si>
  <si>
    <t xml:space="preserve">Finanziamento </t>
  </si>
  <si>
    <t>N. id</t>
  </si>
  <si>
    <t>COSTO PROGETTO</t>
  </si>
  <si>
    <t>CASTIONE DELLA PRESOLANA</t>
  </si>
  <si>
    <t>BG</t>
  </si>
  <si>
    <t>VIA BONO DA CASTIONE</t>
  </si>
  <si>
    <t>INTERVENTO DI ADEGUAMENTO DELL'EDIFICIO DELLA SCUOLA SECONDARIA DI PRIMO GRADO</t>
  </si>
  <si>
    <t>MONZA</t>
  </si>
  <si>
    <t>MB</t>
  </si>
  <si>
    <t>VIA BOCACCIO, 1</t>
  </si>
  <si>
    <t>INTERVENTO STRAORDINARIO DI RISTRUTTURAZIONE, MIGLIORAMENTO, MESSA IN SICUREZZA, ADEGUAMENTO ANTISISMICO, EFICIENTAMENTO ENERGETICO</t>
  </si>
  <si>
    <t xml:space="preserve">Importo di finanziamento </t>
  </si>
  <si>
    <t>0160640580</t>
  </si>
  <si>
    <t>1080330020</t>
  </si>
  <si>
    <t>REGIONE LOMBARDIA</t>
  </si>
  <si>
    <t>REGIONE MOLISE</t>
  </si>
  <si>
    <t xml:space="preserve">ORATINO </t>
  </si>
  <si>
    <t>CB</t>
  </si>
  <si>
    <t>Scuola Materna ed Elementare Piazza Rogati</t>
  </si>
  <si>
    <t>messa in sicurezza</t>
  </si>
  <si>
    <t>PESCOLANCIANO</t>
  </si>
  <si>
    <t>IS</t>
  </si>
  <si>
    <t>scuola elementare e media via Alberto Mario/via Roma</t>
  </si>
  <si>
    <t>SALCITO</t>
  </si>
  <si>
    <t>Scuola d'infanzia e Primaria G. Pascoli via XXIV maggio, 2</t>
  </si>
  <si>
    <t>TO</t>
  </si>
  <si>
    <t>CITTA` METROPOLITANA DI TORINO</t>
  </si>
  <si>
    <t>EDIFICI SCOLASTICI VARI IN TORINO: I.P.S.I.A. "PLANA", I.I.S. "SANTORRE DI SANTAROSA", I.I.S. "SOMMEILLER", L.S. "GALILEO FERRARIS". LAVORI DI ADEGUAMENTO NORMATIVO E MESSA IN SICUREZZA SOLAI.</t>
  </si>
  <si>
    <t>VC</t>
  </si>
  <si>
    <t>PROVINCIA DI VERCELLI</t>
  </si>
  <si>
    <t>INTERVENTI PER IL MIGLIORAMENTO DELLE PRESTAZIONI ENERGETICHE DELL’EDIFICIO SCOLASTICO</t>
  </si>
  <si>
    <t>BI</t>
  </si>
  <si>
    <t>PROVINCIA DI BIELLA</t>
  </si>
  <si>
    <t>INTERVENTO DI EFFICIENZA ENERGETICA DEGLI IMPIANTI DI CLIMATIZZAZIONE INVERNALE DI EDIFICI SCOLASTICI MEDIANTE TERMOREGOLAZIONE</t>
  </si>
  <si>
    <t>RISANAMENTO CONSERVATIVO ATTRAVERSO LA MESSA IN SICUREZZA DI ELEMENTI NON STRUTTURALI</t>
  </si>
  <si>
    <t>COLLEGNO</t>
  </si>
  <si>
    <t>INTERVENTI STRAORDINARI DI MESSA IN SICUREZZA ED EFFICIENTAMENTO ENERGETICO DELLA SCUOLA DELL'INFANZIA SALVO D'ACQUISTO.</t>
  </si>
  <si>
    <t>CN</t>
  </si>
  <si>
    <t>AT</t>
  </si>
  <si>
    <t>ASTI</t>
  </si>
  <si>
    <t xml:space="preserve">CUP G34H1500013000  - PIANO PROGRAMMA OO.PP.2015-2017 -  N.459/2015 – SCUOLA PRIMARIA "FRANCESCO BARACCA" - MANUTENZIONE STRAORDINARIA - LAVORI DI RIQUALIFICAZIONE EDILIZIA  </t>
  </si>
  <si>
    <t>UNIONE DI COMUNI COLLINE DI LANGA E DEL BAROLO per il comune di BAROLO</t>
  </si>
  <si>
    <t>LAVORI DI RISTRUTTURAZIONE, RIQUALIFICAZIONE ENERGETICA E AMPLIAMENTO DEI LOCALI DELL'EDIFICIO SCOLASTICO DI BAROLO</t>
  </si>
  <si>
    <t>Edificio e tipologia intervento</t>
  </si>
  <si>
    <t>Prov.</t>
  </si>
  <si>
    <t>REGIONE PIEMONTE</t>
  </si>
  <si>
    <t>PROG.</t>
  </si>
  <si>
    <t>SOGGETTO PROPONENTE</t>
  </si>
  <si>
    <t>PROV.</t>
  </si>
  <si>
    <t>DENOMINAZIONE EDIFICIO</t>
  </si>
  <si>
    <t>CODICE ANAGRAFE EDIFICIO</t>
  </si>
  <si>
    <t>IMPORTO FINANZIAMENTO (euro)</t>
  </si>
  <si>
    <t>IMPORTO COFINANZIAMENTO (euro)</t>
  </si>
  <si>
    <t>COMUNE DI CASTELLANA GROTTE</t>
  </si>
  <si>
    <t>BARI</t>
  </si>
  <si>
    <t>I.C. "Angiulli - De Bellis" - plesso "A.Angiulli"</t>
  </si>
  <si>
    <t>0720171623</t>
  </si>
  <si>
    <t>COMUNE DI SAN SEVERO</t>
  </si>
  <si>
    <t>FOGGIA</t>
  </si>
  <si>
    <t>SCUOLA "SAN GIOVANNI BOSCO"</t>
  </si>
  <si>
    <t>0710511913</t>
  </si>
  <si>
    <t>COMUNE DI MANFREDONIA</t>
  </si>
  <si>
    <t>Edificio "Vanvitelli"</t>
  </si>
  <si>
    <t>0710290081</t>
  </si>
  <si>
    <t>COMUNE DI TORCHIAROLO</t>
  </si>
  <si>
    <t>BRINDISI</t>
  </si>
  <si>
    <t>VALESIUM</t>
  </si>
  <si>
    <t>0740180269</t>
  </si>
  <si>
    <t>Edificio "DE SANCTIS"</t>
  </si>
  <si>
    <t>0710290074</t>
  </si>
  <si>
    <t>COMUNE DI CASTRIGNANO DEL CAPO</t>
  </si>
  <si>
    <t>LECCE</t>
  </si>
  <si>
    <t>Istituto Comprensivo di Castrignano del Capo</t>
  </si>
  <si>
    <t>0750190278</t>
  </si>
  <si>
    <t>COMUNE DI ANZANO DI PUGLIA</t>
  </si>
  <si>
    <t>I.C. DI ACCADIA  "MARIANO BENIAMINO MELINO"</t>
  </si>
  <si>
    <t>0710030273</t>
  </si>
  <si>
    <t>COMUNE DI LEQUILE*</t>
  </si>
  <si>
    <t>Sandro Pertini</t>
  </si>
  <si>
    <t>0750360501</t>
  </si>
  <si>
    <t>COMUNE DI CASALNUOVO MONTEROTARO</t>
  </si>
  <si>
    <t>Edificio scolastico Giovanni Ferrucci</t>
  </si>
  <si>
    <t>0710130318</t>
  </si>
  <si>
    <t>Tipologia</t>
  </si>
  <si>
    <t>REGIONE PUGLIA</t>
  </si>
  <si>
    <t xml:space="preserve">REGIONE SARDEGNA </t>
  </si>
  <si>
    <t>Codice edificio Anagrafe</t>
  </si>
  <si>
    <t>Istituto scolastico</t>
  </si>
  <si>
    <t xml:space="preserve">Tipologia intervento
</t>
  </si>
  <si>
    <t>Importo di finanziamento assegnato</t>
  </si>
  <si>
    <t>Sud Sardegna</t>
  </si>
  <si>
    <t>Comune Di Nuragus</t>
  </si>
  <si>
    <t>1110450591</t>
  </si>
  <si>
    <t>Scuola Primaria E Dell'Infanzia "Capitano Egidio Medda"</t>
  </si>
  <si>
    <t>d</t>
  </si>
  <si>
    <t>Nuoro</t>
  </si>
  <si>
    <t>Comune Di Ilbono</t>
  </si>
  <si>
    <t>0910320564</t>
  </si>
  <si>
    <t>Sec. I - Grazia Deledda - Scuola Media</t>
  </si>
  <si>
    <t>b</t>
  </si>
  <si>
    <t>Sassari</t>
  </si>
  <si>
    <t>Comune Di Olbia</t>
  </si>
  <si>
    <t>0900470356</t>
  </si>
  <si>
    <t>Secondaria 1° Grado</t>
  </si>
  <si>
    <t>0900470213</t>
  </si>
  <si>
    <t>Primaria Via Vicenza</t>
  </si>
  <si>
    <t>Comune Di Lunamatrona</t>
  </si>
  <si>
    <t xml:space="preserve">1110380472 </t>
  </si>
  <si>
    <t>Scuola Secondaria Di Primo Grado</t>
  </si>
  <si>
    <t>0910320565</t>
  </si>
  <si>
    <t>Scuola Primaria</t>
  </si>
  <si>
    <t>0900470350</t>
  </si>
  <si>
    <t>Succursale Ettore Pais</t>
  </si>
  <si>
    <t>Comune Di Gonnosfanadiga</t>
  </si>
  <si>
    <t>1110310254</t>
  </si>
  <si>
    <t>San Giovanni Bosco</t>
  </si>
  <si>
    <t>Comune Di Ozieri</t>
  </si>
  <si>
    <t>0900520650</t>
  </si>
  <si>
    <t>Sec. I Grazia Deledda</t>
  </si>
  <si>
    <t>Oristano</t>
  </si>
  <si>
    <t>Comune Di Ruinas</t>
  </si>
  <si>
    <t>0950441128</t>
  </si>
  <si>
    <t>Scuola Secondaria Primo Grado Ruinas</t>
  </si>
  <si>
    <t>Comune Di Pabillonis</t>
  </si>
  <si>
    <t>1110520267</t>
  </si>
  <si>
    <t>Primaria E Secondaria Di Primo Grado</t>
  </si>
  <si>
    <t>Comune Di Barumini</t>
  </si>
  <si>
    <t>Primaria-Sec. Ettore Pais</t>
  </si>
  <si>
    <t>Comune Di Orotelli</t>
  </si>
  <si>
    <t>0910640326</t>
  </si>
  <si>
    <t>Scuole Medie Salvatore Cambosu</t>
  </si>
  <si>
    <t>0900470015</t>
  </si>
  <si>
    <t>Scuola Infanzia E Primaria Di Maria Rocca</t>
  </si>
  <si>
    <t>Cofinanziamento</t>
  </si>
  <si>
    <t>Prov</t>
  </si>
  <si>
    <t>Edificio</t>
  </si>
  <si>
    <t>Finanziamento richiesto</t>
  </si>
  <si>
    <t>Massa Martana</t>
  </si>
  <si>
    <t>PG</t>
  </si>
  <si>
    <t>Primaria e Sec. I Grado Capol.</t>
  </si>
  <si>
    <t>Adeguamento normativo impianti</t>
  </si>
  <si>
    <t>San Gemini</t>
  </si>
  <si>
    <t>TR</t>
  </si>
  <si>
    <t>Scuola dell'infanzia e primaria</t>
  </si>
  <si>
    <t>Manutenzione straord. E efficientamento energetico</t>
  </si>
  <si>
    <t>Costacciaro</t>
  </si>
  <si>
    <t>Gualdo Cattaneo</t>
  </si>
  <si>
    <t>Sec. I Grado di San Terenziano</t>
  </si>
  <si>
    <t>Ristrutturazione Rinforzo Sismico</t>
  </si>
  <si>
    <t>Passignano sul Trasimeno</t>
  </si>
  <si>
    <t>Istituto comprensivo D. Birago</t>
  </si>
  <si>
    <t>codici edificio</t>
  </si>
  <si>
    <t>REGIONE UMBRIA</t>
  </si>
  <si>
    <t>N. ORD</t>
  </si>
  <si>
    <t>EDIFICIO SCOLASTICO</t>
  </si>
  <si>
    <t>TITOLO DELL’INTERVENTO</t>
  </si>
  <si>
    <t>COSTO DELL’INTERVENTO</t>
  </si>
  <si>
    <t>FINANZIAMENTO STATALE RICHIESTO</t>
  </si>
  <si>
    <t>FINANZIAMENTO A CARICO DELLA REGIONE</t>
  </si>
  <si>
    <t>Regione Autonoma Valle d’Aosta</t>
  </si>
  <si>
    <t xml:space="preserve">Nuovo edificio scolastico in località Clapeyas-Fleuran in Comune di Issogne </t>
  </si>
  <si>
    <t>Realizzazione di una nuova scuola prefabbricata in località Clapeyas-Fleuran in Comune di Issogne</t>
  </si>
  <si>
    <t>REGIONE VALLE D'AOSTA</t>
  </si>
  <si>
    <t>Comune</t>
  </si>
  <si>
    <t>Tipologia Scuola</t>
  </si>
  <si>
    <t>Denominazione Scuola</t>
  </si>
  <si>
    <t>Cod. MIUR</t>
  </si>
  <si>
    <t>Q.E. Ammesso</t>
  </si>
  <si>
    <t>Importo Finanziabile</t>
  </si>
  <si>
    <t>TV</t>
  </si>
  <si>
    <t>COMUNE DI</t>
  </si>
  <si>
    <t>CIMADOLMO</t>
  </si>
  <si>
    <t>elementare</t>
  </si>
  <si>
    <t>G.B. LOVADINA</t>
  </si>
  <si>
    <t>0260170830</t>
  </si>
  <si>
    <t>VE</t>
  </si>
  <si>
    <t>FOSSÒ</t>
  </si>
  <si>
    <t>media</t>
  </si>
  <si>
    <t>G. GALILEI</t>
  </si>
  <si>
    <t>0270170635</t>
  </si>
  <si>
    <t>RO</t>
  </si>
  <si>
    <t>PROVINCIA DI</t>
  </si>
  <si>
    <t>ROVIGO</t>
  </si>
  <si>
    <t>istituto superiore</t>
  </si>
  <si>
    <t>ISTITUTO DI ISTRUZIONE SUPERIORE VIOLA MARCHESINI</t>
  </si>
  <si>
    <t>0290414088</t>
  </si>
  <si>
    <t>SAN FIOR</t>
  </si>
  <si>
    <t>S. BAROZZI</t>
  </si>
  <si>
    <t>0260721450</t>
  </si>
  <si>
    <t>PD</t>
  </si>
  <si>
    <t>BAGNOLI DI SOPRA</t>
  </si>
  <si>
    <t>VITTORIO ALFIERI</t>
  </si>
  <si>
    <t>0280081802</t>
  </si>
  <si>
    <t>ORSAGO</t>
  </si>
  <si>
    <t>G. SCARABELLOTTO</t>
  </si>
  <si>
    <t>0260533054</t>
  </si>
  <si>
    <t>GAIARINE</t>
  </si>
  <si>
    <t>DI CALDERANO</t>
  </si>
  <si>
    <t>0260310823</t>
  </si>
  <si>
    <t>SAN MICHELE AL TAGLIAMENTO</t>
  </si>
  <si>
    <t>TITO LIVIO</t>
  </si>
  <si>
    <t>0270342704</t>
  </si>
  <si>
    <t>VR</t>
  </si>
  <si>
    <t>CASTEL D AZZANO</t>
  </si>
  <si>
    <t>DANTE ALIGHIERI</t>
  </si>
  <si>
    <t>0230211397</t>
  </si>
  <si>
    <t>VI</t>
  </si>
  <si>
    <t>VALDAGNO</t>
  </si>
  <si>
    <t>elementare-media</t>
  </si>
  <si>
    <t>EDIFICIO SCOLASTICO MANZONI</t>
  </si>
  <si>
    <t>0241113381</t>
  </si>
  <si>
    <t>TREVISO</t>
  </si>
  <si>
    <t>FLORENCE NIGHTINGALE</t>
  </si>
  <si>
    <t>0260123792</t>
  </si>
  <si>
    <t>SANT ANGELO DI PIOVE DI SACCO</t>
  </si>
  <si>
    <t>C. COLLODI</t>
  </si>
  <si>
    <t>0280822776</t>
  </si>
  <si>
    <t>LAZISE</t>
  </si>
  <si>
    <t>EL V.CATULLO E ME N.SAURO</t>
  </si>
  <si>
    <t>0230431425</t>
  </si>
  <si>
    <t>POLVERARA</t>
  </si>
  <si>
    <t>GIOVANNI XXIII</t>
  </si>
  <si>
    <t>0280663240</t>
  </si>
  <si>
    <t>GAZZO</t>
  </si>
  <si>
    <t>J.R. TINTORETTO</t>
  </si>
  <si>
    <t>0280412051</t>
  </si>
  <si>
    <t>POIANA MAGGIORE</t>
  </si>
  <si>
    <t>ISTITUTO COMPRENSIVO STATALE "A. PALLADIO"</t>
  </si>
  <si>
    <t>0240792883</t>
  </si>
  <si>
    <t>TRIBANO</t>
  </si>
  <si>
    <t>IST. COMPR. DON PALO GALLIERO</t>
  </si>
  <si>
    <t>0280941152</t>
  </si>
  <si>
    <t>BL</t>
  </si>
  <si>
    <t>TRICHIANA</t>
  </si>
  <si>
    <t>GIOVANNI PASCOLI</t>
  </si>
  <si>
    <t>0250610692</t>
  </si>
  <si>
    <t>BERGANTINO</t>
  </si>
  <si>
    <t>STEFANO GOBATTI</t>
  </si>
  <si>
    <t>0290061778</t>
  </si>
  <si>
    <t>FONTANIVA</t>
  </si>
  <si>
    <t>LEON BATTISTA ALBERTI</t>
  </si>
  <si>
    <t>0280381839</t>
  </si>
  <si>
    <t>REVINE LAGO</t>
  </si>
  <si>
    <t>GIUSEPPE MAZZINI</t>
  </si>
  <si>
    <t>0260670746</t>
  </si>
  <si>
    <t>REGIONE VENETO</t>
  </si>
  <si>
    <t>importo di finanziamento richiesto</t>
  </si>
  <si>
    <t>TP</t>
  </si>
  <si>
    <t>COMUNE - MARSALA</t>
  </si>
  <si>
    <t>0810114238</t>
  </si>
  <si>
    <t>[TPIC82000E - TPIC82000E] - IC - S. PELLEGRINO - [TPIC82000E - TPMM82001G] - Sec. I - S. Pellegrino -</t>
  </si>
  <si>
    <t>B</t>
  </si>
  <si>
    <t>0810113986</t>
  </si>
  <si>
    <t>[TPIC83900G - TPIC83900G] - IC - Giuseppe Garibaldi - [TPIC83900G - TPAA83902D] - Infanzia - Giuseppe Garibaldi - [TPIC83900G - TPEE83901N] - Primaria - Giuseppe Garibaldi - [TPIC83900G - TPEE83903Q] - Primaria - Giuseppe Garibaldi -</t>
  </si>
  <si>
    <t>D</t>
  </si>
  <si>
    <t>SR</t>
  </si>
  <si>
    <t>COMUNE - SIRACUSA</t>
  </si>
  <si>
    <t>0890175100</t>
  </si>
  <si>
    <t>[SRIC807008 - SRMM807019] - Sec. I - Archia -</t>
  </si>
  <si>
    <t>C</t>
  </si>
  <si>
    <t>ME</t>
  </si>
  <si>
    <t>COMUNE - MONTALBANO ELICONA</t>
  </si>
  <si>
    <t>0830573682</t>
  </si>
  <si>
    <t>[MEIC878001 - MEEE87809B] - Primaria - Montalbano Elicona - [MEIC878001 - MEMM878034] - Sec. I - Roncalli -</t>
  </si>
  <si>
    <t>A</t>
  </si>
  <si>
    <t>PA</t>
  </si>
  <si>
    <t>COMUNE - PRIZZI</t>
  </si>
  <si>
    <t>0820601645</t>
  </si>
  <si>
    <t>[PAIC88200A - PAIC88200A] - IC - Prizzi - [PAIC88200A - PAEE88201C] - Primaria - A. e G. Comparetto -</t>
  </si>
  <si>
    <t>COMUNE - CACCAMO</t>
  </si>
  <si>
    <t>0820142073</t>
  </si>
  <si>
    <t>[PAIC8AF00B - PAIC8AF00B] - IC - Giovanni Barbera di Caccamo - [PAIC8AF00B - PAEE8AF01D] - Primaria - G. Barbera -</t>
  </si>
  <si>
    <t>EN</t>
  </si>
  <si>
    <t>COMUNE - ENNA</t>
  </si>
  <si>
    <t>0860093006</t>
  </si>
  <si>
    <t>[ENIC81500A - ENAA815039] - Infanzia - Via Mulino a Vento - [ENIC81500A - ENEE81502D] - Primaria - Sant`Onofrio -</t>
  </si>
  <si>
    <t>A + D</t>
  </si>
  <si>
    <t>COMUNE - CESARÒ</t>
  </si>
  <si>
    <t>0830173781</t>
  </si>
  <si>
    <t>[MEIC805007 - MEEE805019] - Primaria - Cesarò II -</t>
  </si>
  <si>
    <t>CT</t>
  </si>
  <si>
    <t>COMUNE - MAZZARRONE</t>
  </si>
  <si>
    <t>0870560846</t>
  </si>
  <si>
    <t>[CTIC80800X - CTEE808012] - Primaria - Leonardo Sciascia -</t>
  </si>
  <si>
    <t xml:space="preserve">REGIONE SICILIA </t>
  </si>
  <si>
    <t xml:space="preserve">Codice edificio </t>
  </si>
  <si>
    <t>0012720251 0012720268 0012720216</t>
  </si>
  <si>
    <t xml:space="preserve">0020160012  </t>
  </si>
  <si>
    <t>0960040045 0960040035 0960040031 0960040030</t>
  </si>
  <si>
    <t>0021580022 0021560005</t>
  </si>
  <si>
    <t xml:space="preserve">0010900001  </t>
  </si>
  <si>
    <t xml:space="preserve">0050050014  </t>
  </si>
  <si>
    <t xml:space="preserve">0040130002  </t>
  </si>
  <si>
    <t>0540280561</t>
  </si>
  <si>
    <t>0550160200</t>
  </si>
  <si>
    <t>0540160436</t>
  </si>
  <si>
    <t>0540220160</t>
  </si>
  <si>
    <t>0540382673</t>
  </si>
  <si>
    <t>TITOLO INTERVENTO/SCUOLA</t>
  </si>
  <si>
    <t>Codice ARES</t>
  </si>
  <si>
    <t xml:space="preserve">FR </t>
  </si>
  <si>
    <t>SERRONE</t>
  </si>
  <si>
    <t>PRIMARIA VIA PRENESTINA</t>
  </si>
  <si>
    <t>0600710385</t>
  </si>
  <si>
    <t>LT</t>
  </si>
  <si>
    <t>FONDI</t>
  </si>
  <si>
    <t>PLES SCOLASTICO GARIBALDI E PURIFICATO</t>
  </si>
  <si>
    <t>0590070324</t>
  </si>
  <si>
    <t>MAENZA</t>
  </si>
  <si>
    <t>SCUOLA ELEM. E MEDIA LEONE XIII</t>
  </si>
  <si>
    <t>0590130344</t>
  </si>
  <si>
    <t>RM</t>
  </si>
  <si>
    <t>MONTE PORZIO CATONE</t>
  </si>
  <si>
    <t>PRIMARIA "G. CARDUCCI"</t>
  </si>
  <si>
    <t>0580640788</t>
  </si>
  <si>
    <t xml:space="preserve">RI </t>
  </si>
  <si>
    <t>LEONESSA</t>
  </si>
  <si>
    <t>PLESSO SCOLASTICO COMUNALE DI LEONESSA</t>
  </si>
  <si>
    <t>0570330179</t>
  </si>
  <si>
    <t>VT</t>
  </si>
  <si>
    <t>MONTALTO DI CASTRO</t>
  </si>
  <si>
    <t>SCUOLA MEDIA GAIETTA GRADOLI</t>
  </si>
  <si>
    <t>0560350176</t>
  </si>
  <si>
    <t>APRILIA</t>
  </si>
  <si>
    <t>SCUOLA MENOTTI GARIBALDI</t>
  </si>
  <si>
    <t>0590010310</t>
  </si>
  <si>
    <t>SAN VITTORE DEL LAZIO</t>
  </si>
  <si>
    <t>SCUOLA ELEMENTARE E MEDIA G. MARCONI</t>
  </si>
  <si>
    <t>0600700103</t>
  </si>
  <si>
    <t>TORRI IN SABINA</t>
  </si>
  <si>
    <t>SCUOLA ELEMENTARE E MEDIA FORUM NOVUM</t>
  </si>
  <si>
    <t>0570700192</t>
  </si>
  <si>
    <t xml:space="preserve">REGIONE LAZIO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</si>
</sst>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]\ * #,##0.00_-;\-[$€]\ * #,##0.00_-;_-[$€]\ * &quot;-&quot;??_-;_-@_-"/>
    <numFmt numFmtId="165" formatCode="[$€-2]\ #,##0.00;[Red]\-[$€-2]\ #,##0.00"/>
    <numFmt numFmtId="166" formatCode="[$€-410]\ #,##0.00;[Red]\-[$€-410]\ #,##0.00"/>
    <numFmt numFmtId="167" formatCode="0_ ;\-0\ "/>
    <numFmt numFmtId="168" formatCode="[$€-410]&quot; &quot;#,##0.00;[Red][$€-410]&quot; &quot;#,##0.00"/>
    <numFmt numFmtId="169" formatCode="&quot; € &quot;#,##0.00&quot; &quot;;&quot;-€ &quot;#,##0.00&quot; &quot;;&quot; € -&quot;#&quot; &quot;;@&quot; &quot;"/>
    <numFmt numFmtId="170" formatCode="&quot;€ &quot;#,##0.00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Arial"/>
      <family val="2"/>
    </font>
    <font>
      <sz val="9"/>
      <color indexed="8"/>
      <name val="SansSerif"/>
    </font>
    <font>
      <b/>
      <sz val="9"/>
      <color indexed="8"/>
      <name val="SansSerif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1"/>
      <color rgb="FF000000"/>
      <name val="Calibri"/>
      <family val="2"/>
      <charset val="1"/>
    </font>
    <font>
      <sz val="10"/>
      <color rgb="FF000000"/>
      <name val="Arial1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charset val="1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8"/>
      <color indexed="8"/>
      <name val="Corbel"/>
      <family val="2"/>
    </font>
    <font>
      <b/>
      <sz val="9"/>
      <color indexed="8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4" fontId="14" fillId="0" borderId="0" applyFont="0" applyFill="0" applyBorder="0" applyAlignment="0" applyProtection="0"/>
    <xf numFmtId="0" fontId="21" fillId="0" borderId="0"/>
    <xf numFmtId="0" fontId="22" fillId="0" borderId="0"/>
    <xf numFmtId="0" fontId="52" fillId="0" borderId="0"/>
    <xf numFmtId="43" fontId="52" fillId="0" borderId="0" applyFont="0" applyFill="0" applyBorder="0" applyAlignment="0" applyProtection="0"/>
    <xf numFmtId="0" fontId="3" fillId="0" borderId="0"/>
    <xf numFmtId="0" fontId="1" fillId="0" borderId="0"/>
    <xf numFmtId="0" fontId="54" fillId="0" borderId="0"/>
    <xf numFmtId="0" fontId="1" fillId="0" borderId="0"/>
    <xf numFmtId="43" fontId="52" fillId="0" borderId="0" applyFont="0" applyFill="0" applyBorder="0" applyAlignment="0" applyProtection="0"/>
    <xf numFmtId="0" fontId="59" fillId="0" borderId="0"/>
    <xf numFmtId="169" fontId="59" fillId="0" borderId="0"/>
  </cellStyleXfs>
  <cellXfs count="216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43" fontId="5" fillId="0" borderId="0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left" vertical="center" wrapText="1"/>
    </xf>
    <xf numFmtId="43" fontId="4" fillId="2" borderId="4" xfId="2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3" fontId="9" fillId="2" borderId="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center" vertical="center"/>
    </xf>
    <xf numFmtId="43" fontId="5" fillId="2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 wrapText="1"/>
    </xf>
    <xf numFmtId="43" fontId="9" fillId="0" borderId="9" xfId="0" applyNumberFormat="1" applyFont="1" applyFill="1" applyBorder="1" applyAlignment="1">
      <alignment horizontal="center" vertical="center"/>
    </xf>
    <xf numFmtId="43" fontId="5" fillId="2" borderId="9" xfId="2" applyFont="1" applyFill="1" applyBorder="1" applyAlignment="1">
      <alignment horizontal="center" vertical="center" wrapText="1"/>
    </xf>
    <xf numFmtId="43" fontId="5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 wrapText="1"/>
    </xf>
    <xf numFmtId="0" fontId="18" fillId="0" borderId="0" xfId="0" applyFont="1"/>
    <xf numFmtId="0" fontId="3" fillId="0" borderId="9" xfId="0" applyFont="1" applyBorder="1"/>
    <xf numFmtId="0" fontId="0" fillId="0" borderId="9" xfId="0" applyBorder="1"/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165" fontId="19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right"/>
    </xf>
    <xf numFmtId="165" fontId="17" fillId="0" borderId="9" xfId="0" applyNumberFormat="1" applyFont="1" applyBorder="1" applyAlignment="1">
      <alignment horizontal="center"/>
    </xf>
    <xf numFmtId="0" fontId="24" fillId="0" borderId="9" xfId="5" applyFont="1" applyBorder="1" applyAlignment="1">
      <alignment horizontal="center" vertical="center" wrapText="1"/>
    </xf>
    <xf numFmtId="0" fontId="25" fillId="0" borderId="9" xfId="5" applyFont="1" applyBorder="1" applyAlignment="1">
      <alignment horizontal="center" vertical="center" wrapText="1"/>
    </xf>
    <xf numFmtId="49" fontId="25" fillId="0" borderId="9" xfId="5" applyNumberFormat="1" applyFont="1" applyBorder="1" applyAlignment="1">
      <alignment horizontal="center" vertical="center" wrapText="1"/>
    </xf>
    <xf numFmtId="0" fontId="26" fillId="0" borderId="9" xfId="5" applyFont="1" applyBorder="1" applyAlignment="1">
      <alignment horizontal="center" vertical="center" wrapText="1"/>
    </xf>
    <xf numFmtId="4" fontId="25" fillId="0" borderId="9" xfId="5" applyNumberFormat="1" applyFont="1" applyBorder="1" applyAlignment="1">
      <alignment horizontal="right" vertical="center" wrapText="1"/>
    </xf>
    <xf numFmtId="166" fontId="23" fillId="0" borderId="9" xfId="5" applyNumberFormat="1" applyFont="1" applyBorder="1" applyAlignment="1">
      <alignment horizontal="right" vertical="center" wrapText="1"/>
    </xf>
    <xf numFmtId="166" fontId="24" fillId="0" borderId="0" xfId="5" applyNumberFormat="1" applyFont="1" applyBorder="1" applyAlignment="1">
      <alignment horizontal="right" vertical="center" wrapText="1"/>
    </xf>
    <xf numFmtId="49" fontId="30" fillId="0" borderId="13" xfId="0" applyNumberFormat="1" applyFont="1" applyFill="1" applyBorder="1" applyAlignment="1">
      <alignment horizontal="center" vertical="center" wrapText="1"/>
    </xf>
    <xf numFmtId="49" fontId="30" fillId="0" borderId="14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1" fillId="0" borderId="9" xfId="0" applyNumberFormat="1" applyFont="1" applyFill="1" applyBorder="1" applyAlignment="1">
      <alignment horizontal="left" vertical="center"/>
    </xf>
    <xf numFmtId="49" fontId="32" fillId="0" borderId="9" xfId="0" applyNumberFormat="1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center"/>
    </xf>
    <xf numFmtId="49" fontId="32" fillId="0" borderId="9" xfId="0" applyNumberFormat="1" applyFont="1" applyFill="1" applyBorder="1" applyAlignment="1">
      <alignment horizontal="left" vertical="center" wrapText="1"/>
    </xf>
    <xf numFmtId="49" fontId="32" fillId="0" borderId="9" xfId="0" applyNumberFormat="1" applyFont="1" applyFill="1" applyBorder="1" applyAlignment="1">
      <alignment horizontal="justify" vertical="center" wrapText="1"/>
    </xf>
    <xf numFmtId="44" fontId="29" fillId="4" borderId="9" xfId="4" applyFont="1" applyFill="1" applyBorder="1" applyAlignment="1" applyProtection="1">
      <alignment vertical="center"/>
    </xf>
    <xf numFmtId="44" fontId="33" fillId="4" borderId="9" xfId="4" applyFont="1" applyFill="1" applyBorder="1" applyAlignment="1" applyProtection="1">
      <alignment vertical="center"/>
    </xf>
    <xf numFmtId="49" fontId="31" fillId="0" borderId="9" xfId="0" applyNumberFormat="1" applyFont="1" applyFill="1" applyBorder="1" applyAlignment="1">
      <alignment horizontal="center" vertical="center"/>
    </xf>
    <xf numFmtId="0" fontId="32" fillId="0" borderId="9" xfId="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 wrapText="1"/>
    </xf>
    <xf numFmtId="49" fontId="31" fillId="0" borderId="17" xfId="0" applyNumberFormat="1" applyFont="1" applyFill="1" applyBorder="1" applyAlignment="1">
      <alignment horizontal="left" vertical="center"/>
    </xf>
    <xf numFmtId="49" fontId="32" fillId="0" borderId="17" xfId="0" applyNumberFormat="1" applyFont="1" applyFill="1" applyBorder="1" applyAlignment="1">
      <alignment horizontal="center" vertical="center"/>
    </xf>
    <xf numFmtId="49" fontId="32" fillId="0" borderId="17" xfId="0" applyNumberFormat="1" applyFont="1" applyFill="1" applyBorder="1" applyAlignment="1">
      <alignment horizontal="left" vertical="center" wrapText="1"/>
    </xf>
    <xf numFmtId="49" fontId="32" fillId="0" borderId="17" xfId="0" applyNumberFormat="1" applyFont="1" applyFill="1" applyBorder="1" applyAlignment="1">
      <alignment horizontal="justify" vertical="center" wrapText="1"/>
    </xf>
    <xf numFmtId="44" fontId="29" fillId="4" borderId="17" xfId="4" applyFont="1" applyFill="1" applyBorder="1" applyAlignment="1" applyProtection="1">
      <alignment vertical="center"/>
    </xf>
    <xf numFmtId="44" fontId="33" fillId="4" borderId="17" xfId="4" applyFont="1" applyFill="1" applyBorder="1" applyAlignment="1" applyProtection="1">
      <alignment vertical="center"/>
    </xf>
    <xf numFmtId="0" fontId="34" fillId="0" borderId="0" xfId="0" applyFont="1"/>
    <xf numFmtId="44" fontId="15" fillId="0" borderId="19" xfId="0" applyNumberFormat="1" applyFont="1" applyBorder="1"/>
    <xf numFmtId="44" fontId="0" fillId="0" borderId="20" xfId="0" applyNumberFormat="1" applyFont="1" applyBorder="1"/>
    <xf numFmtId="0" fontId="32" fillId="0" borderId="0" xfId="0" applyFont="1" applyAlignment="1">
      <alignment horizontal="left" vertical="top"/>
    </xf>
    <xf numFmtId="0" fontId="36" fillId="0" borderId="9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textRotation="90" wrapText="1"/>
    </xf>
    <xf numFmtId="0" fontId="36" fillId="0" borderId="9" xfId="0" applyFont="1" applyBorder="1" applyAlignment="1">
      <alignment vertical="center" wrapText="1"/>
    </xf>
    <xf numFmtId="0" fontId="36" fillId="0" borderId="9" xfId="0" applyFont="1" applyBorder="1" applyAlignment="1">
      <alignment horizontal="center" vertical="center" wrapText="1"/>
    </xf>
    <xf numFmtId="43" fontId="36" fillId="0" borderId="9" xfId="2" applyFont="1" applyBorder="1" applyAlignment="1">
      <alignment horizontal="center" vertical="center" wrapText="1"/>
    </xf>
    <xf numFmtId="0" fontId="32" fillId="0" borderId="9" xfId="0" applyFont="1" applyBorder="1" applyAlignment="1">
      <alignment horizontal="left" vertical="top" wrapText="1"/>
    </xf>
    <xf numFmtId="0" fontId="32" fillId="0" borderId="9" xfId="0" applyFont="1" applyBorder="1" applyAlignment="1">
      <alignment horizontal="left" vertical="top"/>
    </xf>
    <xf numFmtId="0" fontId="37" fillId="0" borderId="9" xfId="0" applyFont="1" applyBorder="1" applyAlignment="1">
      <alignment vertical="top" wrapText="1"/>
    </xf>
    <xf numFmtId="167" fontId="32" fillId="0" borderId="9" xfId="2" applyNumberFormat="1" applyFont="1" applyBorder="1" applyAlignment="1">
      <alignment horizontal="left" vertical="top" wrapText="1"/>
    </xf>
    <xf numFmtId="43" fontId="32" fillId="0" borderId="9" xfId="2" applyFont="1" applyBorder="1" applyAlignment="1">
      <alignment horizontal="left" vertical="top"/>
    </xf>
    <xf numFmtId="0" fontId="37" fillId="0" borderId="9" xfId="0" applyFont="1" applyBorder="1" applyAlignment="1">
      <alignment horizontal="left" vertical="top" wrapText="1"/>
    </xf>
    <xf numFmtId="43" fontId="38" fillId="0" borderId="22" xfId="2" applyFont="1" applyBorder="1" applyAlignment="1">
      <alignment horizontal="left" vertical="top"/>
    </xf>
    <xf numFmtId="43" fontId="38" fillId="0" borderId="9" xfId="2" applyFont="1" applyBorder="1" applyAlignment="1">
      <alignment horizontal="left" vertical="top"/>
    </xf>
    <xf numFmtId="44" fontId="32" fillId="0" borderId="9" xfId="0" applyNumberFormat="1" applyFont="1" applyBorder="1" applyAlignment="1">
      <alignment horizontal="left" vertical="top" wrapText="1"/>
    </xf>
    <xf numFmtId="44" fontId="0" fillId="0" borderId="9" xfId="0" applyNumberFormat="1" applyBorder="1"/>
    <xf numFmtId="0" fontId="40" fillId="0" borderId="0" xfId="0" applyFont="1" applyFill="1" applyAlignment="1">
      <alignment horizontal="center" vertical="center"/>
    </xf>
    <xf numFmtId="4" fontId="40" fillId="0" borderId="0" xfId="0" applyNumberFormat="1" applyFont="1" applyFill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 wrapText="1"/>
    </xf>
    <xf numFmtId="0" fontId="41" fillId="0" borderId="23" xfId="0" applyFont="1" applyBorder="1" applyAlignment="1">
      <alignment vertical="center" wrapText="1"/>
    </xf>
    <xf numFmtId="0" fontId="41" fillId="0" borderId="12" xfId="0" applyFont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/>
    </xf>
    <xf numFmtId="4" fontId="40" fillId="0" borderId="21" xfId="0" applyNumberFormat="1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vertical="center" wrapText="1"/>
    </xf>
    <xf numFmtId="0" fontId="42" fillId="0" borderId="9" xfId="0" quotePrefix="1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vertical="center"/>
    </xf>
    <xf numFmtId="4" fontId="42" fillId="0" borderId="9" xfId="0" applyNumberFormat="1" applyFont="1" applyFill="1" applyBorder="1" applyAlignment="1">
      <alignment horizontal="center" vertical="center"/>
    </xf>
    <xf numFmtId="4" fontId="42" fillId="0" borderId="9" xfId="0" applyNumberFormat="1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49" fontId="44" fillId="0" borderId="9" xfId="0" applyNumberFormat="1" applyFont="1" applyBorder="1" applyAlignment="1">
      <alignment horizontal="left" vertical="center" wrapText="1"/>
    </xf>
    <xf numFmtId="0" fontId="45" fillId="0" borderId="9" xfId="0" applyFont="1" applyBorder="1" applyAlignment="1">
      <alignment horizontal="left" vertical="center" wrapText="1"/>
    </xf>
    <xf numFmtId="43" fontId="46" fillId="0" borderId="9" xfId="2" applyFont="1" applyFill="1" applyBorder="1" applyAlignment="1">
      <alignment horizontal="left" vertical="center" wrapText="1"/>
    </xf>
    <xf numFmtId="4" fontId="46" fillId="0" borderId="9" xfId="0" applyNumberFormat="1" applyFont="1" applyFill="1" applyBorder="1" applyAlignment="1">
      <alignment horizontal="left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48" fillId="2" borderId="9" xfId="0" applyFont="1" applyFill="1" applyBorder="1" applyAlignment="1">
      <alignment horizontal="center" vertical="center" wrapText="1"/>
    </xf>
    <xf numFmtId="49" fontId="48" fillId="2" borderId="9" xfId="0" applyNumberFormat="1" applyFont="1" applyFill="1" applyBorder="1" applyAlignment="1">
      <alignment horizontal="center" vertical="center" wrapText="1"/>
    </xf>
    <xf numFmtId="0" fontId="49" fillId="2" borderId="9" xfId="0" applyFont="1" applyFill="1" applyBorder="1" applyAlignment="1">
      <alignment horizontal="center" vertical="center" wrapText="1"/>
    </xf>
    <xf numFmtId="43" fontId="47" fillId="2" borderId="9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1" fillId="0" borderId="9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vertical="center" wrapText="1"/>
    </xf>
    <xf numFmtId="4" fontId="51" fillId="0" borderId="9" xfId="0" applyNumberFormat="1" applyFont="1" applyFill="1" applyBorder="1" applyAlignment="1">
      <alignment vertical="center"/>
    </xf>
    <xf numFmtId="4" fontId="51" fillId="0" borderId="0" xfId="0" applyNumberFormat="1" applyFont="1" applyFill="1" applyBorder="1" applyAlignment="1">
      <alignment vertical="center"/>
    </xf>
    <xf numFmtId="4" fontId="0" fillId="0" borderId="9" xfId="0" applyNumberFormat="1" applyBorder="1"/>
    <xf numFmtId="0" fontId="3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" fontId="0" fillId="0" borderId="9" xfId="0" applyNumberFormat="1" applyBorder="1" applyAlignment="1">
      <alignment horizontal="right" vertical="center"/>
    </xf>
    <xf numFmtId="0" fontId="0" fillId="0" borderId="9" xfId="0" applyFill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/>
    <xf numFmtId="4" fontId="7" fillId="0" borderId="9" xfId="0" applyNumberFormat="1" applyFont="1" applyBorder="1"/>
    <xf numFmtId="0" fontId="53" fillId="0" borderId="9" xfId="7" applyFont="1" applyBorder="1" applyAlignment="1">
      <alignment vertical="center" wrapText="1"/>
    </xf>
    <xf numFmtId="0" fontId="15" fillId="0" borderId="9" xfId="7" applyFont="1" applyBorder="1" applyAlignment="1">
      <alignment horizontal="center" vertical="center" wrapText="1"/>
    </xf>
    <xf numFmtId="43" fontId="53" fillId="0" borderId="9" xfId="8" applyFont="1" applyBorder="1" applyAlignment="1">
      <alignment vertical="center"/>
    </xf>
    <xf numFmtId="0" fontId="53" fillId="0" borderId="9" xfId="7" applyFont="1" applyBorder="1" applyAlignment="1">
      <alignment vertical="center"/>
    </xf>
    <xf numFmtId="0" fontId="53" fillId="0" borderId="9" xfId="7" applyFont="1" applyBorder="1" applyAlignment="1">
      <alignment horizontal="center" vertical="center"/>
    </xf>
    <xf numFmtId="0" fontId="1" fillId="0" borderId="9" xfId="7" applyFont="1" applyBorder="1" applyAlignment="1">
      <alignment vertical="center" wrapText="1"/>
    </xf>
    <xf numFmtId="43" fontId="1" fillId="0" borderId="9" xfId="8" applyFont="1" applyBorder="1" applyAlignment="1">
      <alignment vertical="center" wrapText="1"/>
    </xf>
    <xf numFmtId="43" fontId="15" fillId="0" borderId="9" xfId="8" applyFont="1" applyBorder="1" applyAlignment="1">
      <alignment horizontal="center" vertical="center" wrapText="1"/>
    </xf>
    <xf numFmtId="0" fontId="1" fillId="0" borderId="9" xfId="7" applyFont="1" applyBorder="1" applyAlignment="1">
      <alignment horizontal="left" vertical="center" wrapText="1"/>
    </xf>
    <xf numFmtId="0" fontId="53" fillId="0" borderId="9" xfId="7" applyFont="1" applyBorder="1" applyAlignment="1">
      <alignment horizontal="left" vertical="center"/>
    </xf>
    <xf numFmtId="0" fontId="1" fillId="0" borderId="9" xfId="7" applyFont="1" applyBorder="1" applyAlignment="1">
      <alignment horizontal="center" vertical="center"/>
    </xf>
    <xf numFmtId="0" fontId="15" fillId="0" borderId="9" xfId="7" applyFont="1" applyFill="1" applyBorder="1" applyAlignment="1">
      <alignment horizontal="center" vertical="center" wrapText="1"/>
    </xf>
    <xf numFmtId="0" fontId="15" fillId="0" borderId="9" xfId="0" applyFont="1" applyBorder="1"/>
    <xf numFmtId="44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44" fontId="15" fillId="0" borderId="9" xfId="0" applyNumberFormat="1" applyFont="1" applyBorder="1" applyAlignment="1">
      <alignment vertical="center"/>
    </xf>
    <xf numFmtId="0" fontId="55" fillId="0" borderId="9" xfId="0" applyFont="1" applyBorder="1" applyAlignment="1">
      <alignment horizontal="center" wrapText="1"/>
    </xf>
    <xf numFmtId="0" fontId="56" fillId="0" borderId="9" xfId="0" applyFont="1" applyBorder="1" applyAlignment="1">
      <alignment wrapText="1"/>
    </xf>
    <xf numFmtId="4" fontId="56" fillId="0" borderId="9" xfId="0" applyNumberFormat="1" applyFont="1" applyBorder="1"/>
    <xf numFmtId="43" fontId="56" fillId="0" borderId="9" xfId="2" applyFont="1" applyBorder="1"/>
    <xf numFmtId="43" fontId="56" fillId="0" borderId="9" xfId="2" applyFont="1" applyBorder="1" applyAlignment="1">
      <alignment wrapText="1"/>
    </xf>
    <xf numFmtId="0" fontId="57" fillId="0" borderId="9" xfId="0" applyFont="1" applyFill="1" applyBorder="1" applyAlignment="1">
      <alignment horizontal="center" vertical="center"/>
    </xf>
    <xf numFmtId="7" fontId="57" fillId="0" borderId="9" xfId="0" applyNumberFormat="1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/>
    </xf>
    <xf numFmtId="0" fontId="60" fillId="0" borderId="25" xfId="14" applyFont="1" applyFill="1" applyBorder="1" applyAlignment="1">
      <alignment horizontal="center" vertical="center" wrapText="1"/>
    </xf>
    <xf numFmtId="0" fontId="61" fillId="0" borderId="0" xfId="14" applyFont="1" applyFill="1" applyAlignment="1">
      <alignment horizontal="center" wrapText="1"/>
    </xf>
    <xf numFmtId="0" fontId="61" fillId="0" borderId="25" xfId="14" applyFont="1" applyFill="1" applyBorder="1" applyAlignment="1">
      <alignment horizontal="center" vertical="center" wrapText="1"/>
    </xf>
    <xf numFmtId="4" fontId="60" fillId="0" borderId="25" xfId="14" applyNumberFormat="1" applyFont="1" applyFill="1" applyBorder="1" applyAlignment="1">
      <alignment horizontal="center" vertical="center" wrapText="1"/>
    </xf>
    <xf numFmtId="168" fontId="61" fillId="0" borderId="25" xfId="14" applyNumberFormat="1" applyFont="1" applyFill="1" applyBorder="1" applyAlignment="1">
      <alignment horizontal="center" vertical="center" wrapText="1"/>
    </xf>
    <xf numFmtId="170" fontId="61" fillId="0" borderId="25" xfId="15" applyNumberFormat="1" applyFont="1" applyFill="1" applyBorder="1" applyAlignment="1" applyProtection="1">
      <alignment horizontal="center" vertical="center" wrapText="1"/>
    </xf>
    <xf numFmtId="0" fontId="62" fillId="0" borderId="0" xfId="14" applyFont="1" applyFill="1"/>
    <xf numFmtId="168" fontId="63" fillId="0" borderId="25" xfId="14" applyNumberFormat="1" applyFont="1" applyFill="1" applyBorder="1" applyAlignment="1">
      <alignment horizontal="center" vertical="center" wrapText="1"/>
    </xf>
    <xf numFmtId="0" fontId="62" fillId="0" borderId="0" xfId="14" applyFont="1" applyFill="1" applyAlignment="1">
      <alignment wrapText="1"/>
    </xf>
    <xf numFmtId="0" fontId="3" fillId="0" borderId="27" xfId="0" applyFont="1" applyBorder="1" applyAlignment="1">
      <alignment vertical="center"/>
    </xf>
    <xf numFmtId="0" fontId="51" fillId="0" borderId="27" xfId="0" applyFont="1" applyBorder="1" applyAlignment="1">
      <alignment horizontal="justify" vertical="center"/>
    </xf>
    <xf numFmtId="0" fontId="7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center" wrapText="1"/>
    </xf>
    <xf numFmtId="0" fontId="31" fillId="0" borderId="9" xfId="0" applyFont="1" applyFill="1" applyBorder="1" applyAlignment="1">
      <alignment horizontal="center" vertical="center"/>
    </xf>
    <xf numFmtId="0" fontId="64" fillId="0" borderId="29" xfId="0" applyNumberFormat="1" applyFont="1" applyFill="1" applyBorder="1" applyAlignment="1">
      <alignment horizontal="center" vertical="center"/>
    </xf>
    <xf numFmtId="0" fontId="64" fillId="0" borderId="9" xfId="0" applyFont="1" applyFill="1" applyBorder="1" applyAlignment="1">
      <alignment horizontal="left" vertical="center" wrapText="1"/>
    </xf>
    <xf numFmtId="49" fontId="65" fillId="0" borderId="9" xfId="0" applyNumberFormat="1" applyFont="1" applyFill="1" applyBorder="1" applyAlignment="1">
      <alignment horizontal="center" vertical="center"/>
    </xf>
    <xf numFmtId="39" fontId="64" fillId="0" borderId="9" xfId="0" applyNumberFormat="1" applyFont="1" applyFill="1" applyBorder="1" applyAlignment="1">
      <alignment horizontal="right" vertical="center"/>
    </xf>
    <xf numFmtId="0" fontId="31" fillId="0" borderId="9" xfId="0" applyFont="1" applyFill="1" applyBorder="1"/>
    <xf numFmtId="4" fontId="31" fillId="0" borderId="9" xfId="0" applyNumberFormat="1" applyFont="1" applyFill="1" applyBorder="1"/>
    <xf numFmtId="4" fontId="31" fillId="0" borderId="28" xfId="0" applyNumberFormat="1" applyFont="1" applyFill="1" applyBorder="1"/>
    <xf numFmtId="0" fontId="36" fillId="2" borderId="9" xfId="14" applyFont="1" applyFill="1" applyBorder="1" applyAlignment="1">
      <alignment horizontal="center" vertical="center"/>
    </xf>
    <xf numFmtId="0" fontId="36" fillId="2" borderId="28" xfId="14" applyFont="1" applyFill="1" applyBorder="1" applyAlignment="1">
      <alignment horizontal="center" vertical="center"/>
    </xf>
    <xf numFmtId="0" fontId="36" fillId="2" borderId="9" xfId="14" applyFont="1" applyFill="1" applyBorder="1" applyAlignment="1">
      <alignment horizontal="center"/>
    </xf>
    <xf numFmtId="0" fontId="36" fillId="2" borderId="9" xfId="14" applyFont="1" applyFill="1" applyBorder="1" applyAlignment="1">
      <alignment horizontal="center" wrapText="1"/>
    </xf>
    <xf numFmtId="44" fontId="36" fillId="2" borderId="9" xfId="14" applyNumberFormat="1" applyFont="1" applyFill="1" applyBorder="1" applyAlignment="1">
      <alignment horizontal="center"/>
    </xf>
    <xf numFmtId="44" fontId="7" fillId="0" borderId="9" xfId="0" applyNumberFormat="1" applyFont="1" applyBorder="1" applyAlignment="1">
      <alignment horizontal="center"/>
    </xf>
    <xf numFmtId="0" fontId="13" fillId="3" borderId="6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4" fillId="0" borderId="9" xfId="2" applyNumberFormat="1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/>
    </xf>
    <xf numFmtId="4" fontId="4" fillId="0" borderId="1" xfId="2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3" fillId="0" borderId="9" xfId="5" applyFont="1" applyBorder="1" applyAlignment="1">
      <alignment horizontal="center" vertical="center" wrapText="1"/>
    </xf>
    <xf numFmtId="0" fontId="23" fillId="0" borderId="9" xfId="5" applyFont="1" applyBorder="1" applyAlignment="1">
      <alignment horizontal="right" vertical="center" wrapText="1"/>
    </xf>
    <xf numFmtId="0" fontId="27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8" fillId="0" borderId="9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24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9" fillId="0" borderId="9" xfId="7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6" xfId="0" applyFont="1" applyBorder="1" applyAlignment="1">
      <alignment horizontal="center"/>
    </xf>
  </cellXfs>
  <cellStyles count="16">
    <cellStyle name="Euro" xfId="1"/>
    <cellStyle name="Excel Built-in Normal" xfId="14"/>
    <cellStyle name="Excel_BuiltIn_Currency" xfId="15"/>
    <cellStyle name="Migliaia" xfId="2" builtinId="3"/>
    <cellStyle name="Migliaia 2" xfId="13"/>
    <cellStyle name="Migliaia 3" xfId="8"/>
    <cellStyle name="Normale" xfId="0" builtinId="0"/>
    <cellStyle name="Normale 2" xfId="3"/>
    <cellStyle name="Normale 2 2" xfId="9"/>
    <cellStyle name="Normale 3" xfId="5"/>
    <cellStyle name="Normale 3 2" xfId="11"/>
    <cellStyle name="Normale 3 3" xfId="10"/>
    <cellStyle name="Normale 4" xfId="12"/>
    <cellStyle name="Normale 5" xfId="7"/>
    <cellStyle name="Testo descrittivo 2" xfId="6"/>
    <cellStyle name="Valuta" xfId="4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0" zoomScaleNormal="80" zoomScaleSheetLayoutView="100" workbookViewId="0">
      <pane xSplit="3" ySplit="6" topLeftCell="D7" activePane="bottomRight" state="frozen"/>
      <selection pane="topRight" activeCell="D1" sqref="D1"/>
      <selection pane="bottomLeft" activeCell="A4" sqref="A4"/>
      <selection pane="bottomRight" activeCell="M14" sqref="M14"/>
    </sheetView>
  </sheetViews>
  <sheetFormatPr defaultColWidth="9.140625" defaultRowHeight="15"/>
  <cols>
    <col min="1" max="1" width="4.7109375" style="8" customWidth="1"/>
    <col min="2" max="2" width="6.42578125" style="2" customWidth="1"/>
    <col min="3" max="3" width="22.5703125" style="1" customWidth="1"/>
    <col min="4" max="4" width="17.7109375" style="4" customWidth="1"/>
    <col min="5" max="5" width="15.42578125" style="4" customWidth="1"/>
    <col min="6" max="6" width="13.85546875" style="9" customWidth="1"/>
    <col min="7" max="7" width="32.7109375" style="3" customWidth="1"/>
    <col min="8" max="8" width="17.85546875" style="10" customWidth="1"/>
    <col min="9" max="9" width="23.140625" style="2" customWidth="1"/>
    <col min="10" max="10" width="12.7109375" style="2" bestFit="1" customWidth="1"/>
    <col min="11" max="16384" width="9.140625" style="2"/>
  </cols>
  <sheetData>
    <row r="1" spans="1:9" ht="15" customHeight="1">
      <c r="A1" s="188" t="s">
        <v>44</v>
      </c>
      <c r="B1" s="189"/>
      <c r="C1" s="189"/>
      <c r="D1" s="189"/>
      <c r="E1" s="189"/>
      <c r="F1" s="189"/>
      <c r="G1" s="189"/>
      <c r="H1" s="189"/>
      <c r="I1" s="189"/>
    </row>
    <row r="2" spans="1:9" ht="15" customHeight="1">
      <c r="A2" s="188"/>
      <c r="B2" s="189"/>
      <c r="C2" s="189"/>
      <c r="D2" s="189"/>
      <c r="E2" s="189"/>
      <c r="F2" s="189"/>
      <c r="G2" s="189"/>
      <c r="H2" s="189"/>
      <c r="I2" s="189"/>
    </row>
    <row r="3" spans="1:9" ht="15" customHeight="1">
      <c r="A3" s="188"/>
      <c r="B3" s="189"/>
      <c r="C3" s="189"/>
      <c r="D3" s="189"/>
      <c r="E3" s="189"/>
      <c r="F3" s="189"/>
      <c r="G3" s="189"/>
      <c r="H3" s="189"/>
      <c r="I3" s="189"/>
    </row>
    <row r="4" spans="1:9" s="7" customFormat="1" ht="30" customHeight="1">
      <c r="A4" s="190" t="s">
        <v>39</v>
      </c>
      <c r="B4" s="192" t="s">
        <v>2</v>
      </c>
      <c r="C4" s="185" t="s">
        <v>6</v>
      </c>
      <c r="D4" s="185" t="s">
        <v>7</v>
      </c>
      <c r="E4" s="185" t="s">
        <v>1</v>
      </c>
      <c r="F4" s="185" t="s">
        <v>0</v>
      </c>
      <c r="G4" s="185" t="s">
        <v>40</v>
      </c>
      <c r="H4" s="185" t="s">
        <v>41</v>
      </c>
      <c r="I4" s="185" t="s">
        <v>43</v>
      </c>
    </row>
    <row r="5" spans="1:9" ht="45" customHeight="1">
      <c r="A5" s="191"/>
      <c r="B5" s="193"/>
      <c r="C5" s="186"/>
      <c r="D5" s="186"/>
      <c r="E5" s="186"/>
      <c r="F5" s="186"/>
      <c r="G5" s="186"/>
      <c r="H5" s="186"/>
      <c r="I5" s="186"/>
    </row>
    <row r="6" spans="1:9" ht="75" customHeight="1">
      <c r="A6" s="191"/>
      <c r="B6" s="194"/>
      <c r="C6" s="187"/>
      <c r="D6" s="187"/>
      <c r="E6" s="187"/>
      <c r="F6" s="187"/>
      <c r="G6" s="187"/>
      <c r="H6" s="187"/>
      <c r="I6" s="187"/>
    </row>
    <row r="7" spans="1:9" s="19" customFormat="1" ht="66.75" hidden="1" customHeight="1">
      <c r="A7" s="15" t="e">
        <f>#REF!+1</f>
        <v>#REF!</v>
      </c>
      <c r="B7" s="14" t="s">
        <v>4</v>
      </c>
      <c r="C7" s="11" t="s">
        <v>14</v>
      </c>
      <c r="D7" s="13" t="s">
        <v>15</v>
      </c>
      <c r="E7" s="18" t="s">
        <v>16</v>
      </c>
      <c r="F7" s="16" t="s">
        <v>17</v>
      </c>
      <c r="G7" s="13" t="s">
        <v>18</v>
      </c>
      <c r="H7" s="20">
        <v>382132.35</v>
      </c>
    </row>
    <row r="8" spans="1:9" s="19" customFormat="1" ht="60.6" hidden="1" customHeight="1">
      <c r="A8" s="15" t="e">
        <f t="shared" ref="A8:A9" si="0">A7+1</f>
        <v>#REF!</v>
      </c>
      <c r="B8" s="14" t="s">
        <v>4</v>
      </c>
      <c r="C8" s="11" t="s">
        <v>19</v>
      </c>
      <c r="D8" s="13" t="s">
        <v>20</v>
      </c>
      <c r="E8" s="17" t="s">
        <v>21</v>
      </c>
      <c r="F8" s="16" t="s">
        <v>22</v>
      </c>
      <c r="G8" s="13" t="s">
        <v>23</v>
      </c>
      <c r="H8" s="20">
        <v>80000</v>
      </c>
      <c r="I8" s="21"/>
    </row>
    <row r="9" spans="1:9" s="19" customFormat="1" ht="75.75" hidden="1" customHeight="1">
      <c r="A9" s="15" t="e">
        <f t="shared" si="0"/>
        <v>#REF!</v>
      </c>
      <c r="B9" s="14" t="s">
        <v>4</v>
      </c>
      <c r="C9" s="11" t="s">
        <v>24</v>
      </c>
      <c r="D9" s="13" t="s">
        <v>25</v>
      </c>
      <c r="E9" s="17" t="s">
        <v>26</v>
      </c>
      <c r="F9" s="22" t="s">
        <v>27</v>
      </c>
      <c r="G9" s="13" t="s">
        <v>28</v>
      </c>
      <c r="H9" s="12">
        <v>900000</v>
      </c>
      <c r="I9" s="21" t="s">
        <v>29</v>
      </c>
    </row>
    <row r="10" spans="1:9" ht="15" hidden="1" customHeight="1">
      <c r="A10" s="4"/>
      <c r="B10" s="4"/>
      <c r="C10" s="4"/>
    </row>
    <row r="11" spans="1:9" ht="15" hidden="1" customHeight="1">
      <c r="A11" s="4"/>
      <c r="B11" s="4"/>
      <c r="C11" s="4"/>
    </row>
    <row r="12" spans="1:9" s="5" customFormat="1" ht="84.75" customHeight="1">
      <c r="A12" s="25">
        <v>1</v>
      </c>
      <c r="B12" s="25" t="s">
        <v>5</v>
      </c>
      <c r="C12" s="25" t="s">
        <v>9</v>
      </c>
      <c r="D12" s="25" t="s">
        <v>10</v>
      </c>
      <c r="E12" s="25" t="s">
        <v>11</v>
      </c>
      <c r="F12" s="25" t="s">
        <v>12</v>
      </c>
      <c r="G12" s="25" t="s">
        <v>13</v>
      </c>
      <c r="H12" s="27">
        <v>73710</v>
      </c>
      <c r="I12" s="27">
        <v>186290</v>
      </c>
    </row>
    <row r="13" spans="1:9" s="23" customFormat="1" ht="66.75" customHeight="1">
      <c r="A13" s="25">
        <v>2</v>
      </c>
      <c r="B13" s="25" t="s">
        <v>4</v>
      </c>
      <c r="C13" s="25" t="s">
        <v>14</v>
      </c>
      <c r="D13" s="25" t="s">
        <v>15</v>
      </c>
      <c r="E13" s="25" t="s">
        <v>16</v>
      </c>
      <c r="F13" s="25" t="s">
        <v>17</v>
      </c>
      <c r="G13" s="25" t="s">
        <v>18</v>
      </c>
      <c r="H13" s="28">
        <v>382132.35</v>
      </c>
      <c r="I13" s="26">
        <v>0</v>
      </c>
    </row>
    <row r="14" spans="1:9" s="23" customFormat="1" ht="60.6" customHeight="1">
      <c r="A14" s="25">
        <v>3</v>
      </c>
      <c r="B14" s="25" t="s">
        <v>4</v>
      </c>
      <c r="C14" s="25" t="s">
        <v>19</v>
      </c>
      <c r="D14" s="25" t="s">
        <v>20</v>
      </c>
      <c r="E14" s="25" t="s">
        <v>21</v>
      </c>
      <c r="F14" s="25" t="s">
        <v>22</v>
      </c>
      <c r="G14" s="25" t="s">
        <v>23</v>
      </c>
      <c r="H14" s="28">
        <v>80000</v>
      </c>
      <c r="I14" s="26">
        <v>0</v>
      </c>
    </row>
    <row r="15" spans="1:9" s="6" customFormat="1" ht="63.75" customHeight="1">
      <c r="A15" s="25">
        <v>4</v>
      </c>
      <c r="B15" s="25" t="s">
        <v>3</v>
      </c>
      <c r="C15" s="25" t="s">
        <v>8</v>
      </c>
      <c r="D15" s="25" t="s">
        <v>30</v>
      </c>
      <c r="E15" s="25" t="s">
        <v>31</v>
      </c>
      <c r="F15" s="25" t="s">
        <v>32</v>
      </c>
      <c r="G15" s="25" t="s">
        <v>33</v>
      </c>
      <c r="H15" s="27">
        <v>160000</v>
      </c>
      <c r="I15" s="26">
        <v>0</v>
      </c>
    </row>
    <row r="16" spans="1:9" s="6" customFormat="1" ht="73.5" customHeight="1">
      <c r="A16" s="25">
        <v>5</v>
      </c>
      <c r="B16" s="25" t="s">
        <v>3</v>
      </c>
      <c r="C16" s="25" t="s">
        <v>34</v>
      </c>
      <c r="D16" s="25" t="s">
        <v>35</v>
      </c>
      <c r="E16" s="25" t="s">
        <v>36</v>
      </c>
      <c r="F16" s="25" t="s">
        <v>37</v>
      </c>
      <c r="G16" s="25" t="s">
        <v>38</v>
      </c>
      <c r="H16" s="27">
        <v>58847.26</v>
      </c>
      <c r="I16" s="27">
        <v>296843.8</v>
      </c>
    </row>
    <row r="17" spans="7:9">
      <c r="G17" s="29" t="s">
        <v>45</v>
      </c>
      <c r="H17" s="27">
        <f>SUM(H12:H16)</f>
        <v>754689.61</v>
      </c>
    </row>
    <row r="18" spans="7:9">
      <c r="I18" s="24"/>
    </row>
  </sheetData>
  <mergeCells count="10">
    <mergeCell ref="I4:I6"/>
    <mergeCell ref="A1:I3"/>
    <mergeCell ref="H4:H6"/>
    <mergeCell ref="A4:A6"/>
    <mergeCell ref="B4:B6"/>
    <mergeCell ref="C4:C6"/>
    <mergeCell ref="D4:D6"/>
    <mergeCell ref="E4:E6"/>
    <mergeCell ref="F4:F6"/>
    <mergeCell ref="G4:G6"/>
  </mergeCells>
  <printOptions horizontalCentered="1" gridLines="1"/>
  <pageMargins left="0.15748031496062992" right="0.35433070866141736" top="1.3385826771653544" bottom="0.35433070866141736" header="0.55118110236220474" footer="0.27559055118110237"/>
  <pageSetup paperSize="9" scale="70" pageOrder="overThenDown" orientation="landscape" r:id="rId1"/>
  <headerFooter alignWithMargins="0">
    <oddHeader>&amp;C&amp;"Arial,Grassetto"&amp;12PIANI REGIONALI DI EDILIZIA SCOLASTICA  2015/2017
ART. 10  D.L.  N. 104/2013 CONVERTITO IN L. N. 128/2013
 REGIONE ABRUZZO - &amp;R&amp;"Arial,Grassetto"ALLEGATO B</oddHeader>
    <oddFooter xml:space="preserve">&amp;C&amp;P/&amp;N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12" sqref="B12"/>
    </sheetView>
  </sheetViews>
  <sheetFormatPr defaultRowHeight="12.75"/>
  <cols>
    <col min="2" max="2" width="20" customWidth="1"/>
    <col min="3" max="3" width="15.42578125" customWidth="1"/>
    <col min="4" max="4" width="24.42578125" customWidth="1"/>
    <col min="5" max="5" width="27" customWidth="1"/>
    <col min="6" max="6" width="33.85546875" customWidth="1"/>
    <col min="7" max="7" width="39.28515625" customWidth="1"/>
  </cols>
  <sheetData>
    <row r="1" spans="1:7">
      <c r="A1" s="209" t="s">
        <v>276</v>
      </c>
      <c r="B1" s="209"/>
      <c r="C1" s="209"/>
      <c r="D1" s="209"/>
      <c r="E1" s="209"/>
      <c r="F1" s="209"/>
      <c r="G1" s="209"/>
    </row>
    <row r="2" spans="1:7" ht="18" customHeight="1">
      <c r="A2" s="210"/>
      <c r="B2" s="210"/>
      <c r="C2" s="210"/>
      <c r="D2" s="210"/>
      <c r="E2" s="210"/>
      <c r="F2" s="210"/>
      <c r="G2" s="210"/>
    </row>
    <row r="3" spans="1:7" ht="25.5">
      <c r="A3" s="33" t="s">
        <v>39</v>
      </c>
      <c r="B3" s="35" t="s">
        <v>46</v>
      </c>
      <c r="C3" s="35" t="s">
        <v>58</v>
      </c>
      <c r="D3" s="35" t="s">
        <v>47</v>
      </c>
      <c r="E3" s="35" t="s">
        <v>48</v>
      </c>
      <c r="F3" s="35" t="s">
        <v>49</v>
      </c>
      <c r="G3" s="35" t="s">
        <v>41</v>
      </c>
    </row>
    <row r="4" spans="1:7" ht="25.5">
      <c r="A4" s="34">
        <v>1</v>
      </c>
      <c r="B4" s="35" t="s">
        <v>277</v>
      </c>
      <c r="C4" s="35" t="s">
        <v>278</v>
      </c>
      <c r="D4" s="35">
        <v>700490002</v>
      </c>
      <c r="E4" s="35" t="s">
        <v>279</v>
      </c>
      <c r="F4" s="35" t="s">
        <v>280</v>
      </c>
      <c r="G4" s="36">
        <v>220793.95</v>
      </c>
    </row>
    <row r="5" spans="1:7" ht="25.5">
      <c r="A5" s="34">
        <v>2</v>
      </c>
      <c r="B5" s="37" t="s">
        <v>281</v>
      </c>
      <c r="C5" s="37" t="s">
        <v>282</v>
      </c>
      <c r="D5" s="38">
        <v>940320100</v>
      </c>
      <c r="E5" s="39" t="s">
        <v>283</v>
      </c>
      <c r="F5" s="35" t="s">
        <v>280</v>
      </c>
      <c r="G5" s="36">
        <v>72000</v>
      </c>
    </row>
    <row r="6" spans="1:7" ht="38.25">
      <c r="A6" s="34">
        <v>3</v>
      </c>
      <c r="B6" s="40" t="s">
        <v>284</v>
      </c>
      <c r="C6" s="40" t="s">
        <v>278</v>
      </c>
      <c r="D6" s="38">
        <v>700620081</v>
      </c>
      <c r="E6" s="39" t="s">
        <v>285</v>
      </c>
      <c r="F6" s="35" t="s">
        <v>280</v>
      </c>
      <c r="G6" s="36">
        <v>40064</v>
      </c>
    </row>
    <row r="7" spans="1:7">
      <c r="B7" s="30"/>
      <c r="C7" s="30"/>
      <c r="D7" s="30"/>
      <c r="E7" s="30"/>
      <c r="F7" s="42" t="s">
        <v>42</v>
      </c>
      <c r="G7" s="43">
        <f>SUM(G4:G6)</f>
        <v>332857.95</v>
      </c>
    </row>
  </sheetData>
  <mergeCells count="1">
    <mergeCell ref="A1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5" sqref="H5"/>
    </sheetView>
  </sheetViews>
  <sheetFormatPr defaultRowHeight="12.75"/>
  <cols>
    <col min="2" max="2" width="24" customWidth="1"/>
    <col min="4" max="4" width="22.140625" customWidth="1"/>
    <col min="5" max="5" width="35.42578125" customWidth="1"/>
    <col min="6" max="6" width="29" customWidth="1"/>
  </cols>
  <sheetData>
    <row r="1" spans="1:6" ht="42" customHeight="1">
      <c r="A1" s="211" t="s">
        <v>306</v>
      </c>
      <c r="B1" s="211"/>
      <c r="C1" s="211"/>
      <c r="D1" s="211"/>
      <c r="E1" s="211"/>
      <c r="F1" s="211"/>
    </row>
    <row r="2" spans="1:6" ht="13.5" thickBot="1">
      <c r="A2" s="33" t="s">
        <v>39</v>
      </c>
      <c r="B2" s="31" t="s">
        <v>67</v>
      </c>
      <c r="C2" s="31" t="s">
        <v>305</v>
      </c>
      <c r="D2" s="167" t="s">
        <v>546</v>
      </c>
      <c r="E2" s="31" t="s">
        <v>304</v>
      </c>
      <c r="F2" s="31" t="s">
        <v>41</v>
      </c>
    </row>
    <row r="3" spans="1:6" ht="72.75" thickBot="1">
      <c r="A3" s="34">
        <v>1</v>
      </c>
      <c r="B3" s="116" t="s">
        <v>287</v>
      </c>
      <c r="C3" s="115" t="s">
        <v>286</v>
      </c>
      <c r="D3" s="168" t="s">
        <v>547</v>
      </c>
      <c r="E3" s="116" t="s">
        <v>288</v>
      </c>
      <c r="F3" s="117">
        <v>800000</v>
      </c>
    </row>
    <row r="4" spans="1:6" ht="36.75" thickBot="1">
      <c r="A4" s="34">
        <v>2</v>
      </c>
      <c r="B4" s="116" t="s">
        <v>290</v>
      </c>
      <c r="C4" s="115" t="s">
        <v>289</v>
      </c>
      <c r="D4" s="168" t="s">
        <v>548</v>
      </c>
      <c r="E4" s="116" t="s">
        <v>291</v>
      </c>
      <c r="F4" s="117">
        <v>800000</v>
      </c>
    </row>
    <row r="5" spans="1:6" ht="60.75" thickBot="1">
      <c r="A5" s="34">
        <v>3</v>
      </c>
      <c r="B5" s="116" t="s">
        <v>293</v>
      </c>
      <c r="C5" s="115" t="s">
        <v>292</v>
      </c>
      <c r="D5" s="168" t="s">
        <v>549</v>
      </c>
      <c r="E5" s="116" t="s">
        <v>294</v>
      </c>
      <c r="F5" s="117">
        <v>300000</v>
      </c>
    </row>
    <row r="6" spans="1:6" ht="36.75" thickBot="1">
      <c r="A6" s="34">
        <v>4</v>
      </c>
      <c r="B6" s="116" t="s">
        <v>290</v>
      </c>
      <c r="C6" s="115" t="s">
        <v>289</v>
      </c>
      <c r="D6" s="168" t="s">
        <v>550</v>
      </c>
      <c r="E6" s="116" t="s">
        <v>295</v>
      </c>
      <c r="F6" s="117">
        <v>800000</v>
      </c>
    </row>
    <row r="7" spans="1:6" ht="48.75" thickBot="1">
      <c r="A7" s="34">
        <v>5</v>
      </c>
      <c r="B7" s="116" t="s">
        <v>296</v>
      </c>
      <c r="C7" s="115" t="s">
        <v>286</v>
      </c>
      <c r="D7" s="168" t="s">
        <v>551</v>
      </c>
      <c r="E7" s="116" t="s">
        <v>297</v>
      </c>
      <c r="F7" s="118">
        <v>335225.84000000003</v>
      </c>
    </row>
    <row r="8" spans="1:6" ht="72.75" thickBot="1">
      <c r="A8" s="34">
        <v>6</v>
      </c>
      <c r="B8" s="116" t="s">
        <v>300</v>
      </c>
      <c r="C8" s="115" t="s">
        <v>299</v>
      </c>
      <c r="D8" s="168" t="s">
        <v>552</v>
      </c>
      <c r="E8" s="116" t="s">
        <v>301</v>
      </c>
      <c r="F8" s="117">
        <v>91904.63</v>
      </c>
    </row>
    <row r="9" spans="1:6" ht="48.75" thickBot="1">
      <c r="A9" s="34">
        <v>7</v>
      </c>
      <c r="B9" s="116" t="s">
        <v>302</v>
      </c>
      <c r="C9" s="115" t="s">
        <v>298</v>
      </c>
      <c r="D9" s="168" t="s">
        <v>553</v>
      </c>
      <c r="E9" s="116" t="s">
        <v>303</v>
      </c>
      <c r="F9" s="117">
        <v>619888.43999999994</v>
      </c>
    </row>
    <row r="10" spans="1:6">
      <c r="E10" s="31" t="s">
        <v>42</v>
      </c>
      <c r="F10" s="119">
        <f>SUM(F3:F9)</f>
        <v>3747018.9099999997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23" sqref="B23"/>
    </sheetView>
  </sheetViews>
  <sheetFormatPr defaultRowHeight="12.75"/>
  <cols>
    <col min="2" max="2" width="39.140625" customWidth="1"/>
    <col min="3" max="3" width="19" customWidth="1"/>
    <col min="4" max="4" width="43.5703125" customWidth="1"/>
    <col min="5" max="6" width="27" customWidth="1"/>
    <col min="7" max="7" width="19.28515625" customWidth="1"/>
    <col min="8" max="8" width="23.42578125" customWidth="1"/>
  </cols>
  <sheetData>
    <row r="1" spans="1:8" ht="31.5" customHeight="1">
      <c r="A1" s="212" t="s">
        <v>345</v>
      </c>
      <c r="B1" s="212"/>
      <c r="C1" s="212"/>
      <c r="D1" s="212"/>
      <c r="E1" s="212"/>
      <c r="F1" s="212"/>
      <c r="G1" s="212"/>
      <c r="H1" s="212"/>
    </row>
    <row r="2" spans="1:8" ht="22.5">
      <c r="A2" s="120" t="s">
        <v>307</v>
      </c>
      <c r="B2" s="120" t="s">
        <v>308</v>
      </c>
      <c r="C2" s="120" t="s">
        <v>309</v>
      </c>
      <c r="D2" s="120" t="s">
        <v>310</v>
      </c>
      <c r="E2" s="120" t="s">
        <v>311</v>
      </c>
      <c r="F2" s="120" t="s">
        <v>344</v>
      </c>
      <c r="G2" s="120" t="s">
        <v>312</v>
      </c>
      <c r="H2" s="120" t="s">
        <v>313</v>
      </c>
    </row>
    <row r="3" spans="1:8" ht="15">
      <c r="A3" s="121">
        <v>1</v>
      </c>
      <c r="B3" s="123" t="s">
        <v>314</v>
      </c>
      <c r="C3" s="122" t="s">
        <v>315</v>
      </c>
      <c r="D3" s="124" t="s">
        <v>316</v>
      </c>
      <c r="E3" s="122" t="s">
        <v>317</v>
      </c>
      <c r="F3" s="129" t="s">
        <v>280</v>
      </c>
      <c r="G3" s="125">
        <v>700000</v>
      </c>
      <c r="H3" s="125">
        <v>0</v>
      </c>
    </row>
    <row r="4" spans="1:8" ht="15">
      <c r="A4" s="121">
        <v>2</v>
      </c>
      <c r="B4" s="123" t="s">
        <v>318</v>
      </c>
      <c r="C4" s="122" t="s">
        <v>319</v>
      </c>
      <c r="D4" s="124" t="s">
        <v>320</v>
      </c>
      <c r="E4" s="122" t="s">
        <v>321</v>
      </c>
      <c r="F4" s="129" t="s">
        <v>280</v>
      </c>
      <c r="G4" s="125">
        <v>1500000</v>
      </c>
      <c r="H4" s="125">
        <v>796580.67</v>
      </c>
    </row>
    <row r="5" spans="1:8" ht="15">
      <c r="A5" s="121">
        <v>3</v>
      </c>
      <c r="B5" s="123" t="s">
        <v>322</v>
      </c>
      <c r="C5" s="122" t="s">
        <v>319</v>
      </c>
      <c r="D5" s="124" t="s">
        <v>323</v>
      </c>
      <c r="E5" s="122" t="s">
        <v>324</v>
      </c>
      <c r="F5" s="129" t="s">
        <v>280</v>
      </c>
      <c r="G5" s="125">
        <v>648000</v>
      </c>
      <c r="H5" s="125">
        <v>0</v>
      </c>
    </row>
    <row r="6" spans="1:8" ht="15">
      <c r="A6" s="121">
        <v>4</v>
      </c>
      <c r="B6" s="123" t="s">
        <v>325</v>
      </c>
      <c r="C6" s="122" t="s">
        <v>326</v>
      </c>
      <c r="D6" s="124" t="s">
        <v>327</v>
      </c>
      <c r="E6" s="122" t="s">
        <v>328</v>
      </c>
      <c r="F6" s="129" t="s">
        <v>280</v>
      </c>
      <c r="G6" s="125">
        <v>450000</v>
      </c>
      <c r="H6" s="125">
        <v>0</v>
      </c>
    </row>
    <row r="7" spans="1:8" ht="25.5">
      <c r="A7" s="121">
        <v>5</v>
      </c>
      <c r="B7" s="128" t="s">
        <v>341</v>
      </c>
      <c r="C7" s="122" t="s">
        <v>319</v>
      </c>
      <c r="D7" s="124" t="s">
        <v>342</v>
      </c>
      <c r="E7" s="122" t="s">
        <v>343</v>
      </c>
      <c r="F7" s="129" t="s">
        <v>280</v>
      </c>
      <c r="G7" s="125">
        <v>700000</v>
      </c>
      <c r="H7" s="125">
        <v>0</v>
      </c>
    </row>
    <row r="8" spans="1:8" ht="15">
      <c r="A8" s="121">
        <v>6</v>
      </c>
      <c r="B8" s="123" t="s">
        <v>322</v>
      </c>
      <c r="C8" s="122" t="s">
        <v>319</v>
      </c>
      <c r="D8" s="124" t="s">
        <v>329</v>
      </c>
      <c r="E8" s="122" t="s">
        <v>330</v>
      </c>
      <c r="F8" s="129" t="s">
        <v>280</v>
      </c>
      <c r="G8" s="125">
        <v>700000</v>
      </c>
      <c r="H8" s="125">
        <v>0</v>
      </c>
    </row>
    <row r="9" spans="1:8" ht="15">
      <c r="A9" s="121">
        <v>7</v>
      </c>
      <c r="B9" s="126" t="s">
        <v>331</v>
      </c>
      <c r="C9" s="122" t="s">
        <v>332</v>
      </c>
      <c r="D9" s="127" t="s">
        <v>333</v>
      </c>
      <c r="E9" s="122" t="s">
        <v>334</v>
      </c>
      <c r="F9" s="129" t="s">
        <v>280</v>
      </c>
      <c r="G9" s="125">
        <v>250000</v>
      </c>
      <c r="H9" s="125">
        <v>0</v>
      </c>
    </row>
    <row r="10" spans="1:8" ht="15">
      <c r="A10" s="121">
        <v>8</v>
      </c>
      <c r="B10" s="123" t="s">
        <v>335</v>
      </c>
      <c r="C10" s="122" t="s">
        <v>319</v>
      </c>
      <c r="D10" s="124" t="s">
        <v>336</v>
      </c>
      <c r="E10" s="122" t="s">
        <v>337</v>
      </c>
      <c r="F10" s="129" t="s">
        <v>280</v>
      </c>
      <c r="G10" s="125">
        <v>661269.43999999994</v>
      </c>
      <c r="H10" s="125">
        <v>0</v>
      </c>
    </row>
    <row r="11" spans="1:8" ht="15">
      <c r="A11" s="121">
        <v>9</v>
      </c>
      <c r="B11" s="123" t="s">
        <v>338</v>
      </c>
      <c r="C11" s="122" t="s">
        <v>332</v>
      </c>
      <c r="D11" s="124" t="s">
        <v>339</v>
      </c>
      <c r="E11" s="122" t="s">
        <v>340</v>
      </c>
      <c r="F11" s="129" t="s">
        <v>280</v>
      </c>
      <c r="G11" s="125">
        <v>698627.97</v>
      </c>
      <c r="H11" s="125">
        <v>0</v>
      </c>
    </row>
    <row r="12" spans="1:8">
      <c r="F12" s="130" t="s">
        <v>42</v>
      </c>
      <c r="G12" s="131">
        <f>SUM(G3:G11)</f>
        <v>6307897.4099999992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H2"/>
    </sheetView>
  </sheetViews>
  <sheetFormatPr defaultRowHeight="12.75"/>
  <cols>
    <col min="2" max="2" width="29.28515625" customWidth="1"/>
    <col min="3" max="3" width="14.5703125" customWidth="1"/>
    <col min="4" max="4" width="23.85546875" customWidth="1"/>
    <col min="5" max="5" width="28.5703125" customWidth="1"/>
    <col min="6" max="6" width="15.28515625" customWidth="1"/>
    <col min="7" max="7" width="21.5703125" customWidth="1"/>
    <col min="8" max="9" width="17.140625" customWidth="1"/>
  </cols>
  <sheetData>
    <row r="1" spans="1:8">
      <c r="A1" s="213" t="s">
        <v>346</v>
      </c>
      <c r="B1" s="213"/>
      <c r="C1" s="213"/>
      <c r="D1" s="213"/>
      <c r="E1" s="213"/>
      <c r="F1" s="213"/>
      <c r="G1" s="213"/>
      <c r="H1" s="213"/>
    </row>
    <row r="2" spans="1:8" ht="21" customHeight="1">
      <c r="A2" s="213"/>
      <c r="B2" s="213"/>
      <c r="C2" s="213"/>
      <c r="D2" s="213"/>
      <c r="E2" s="213"/>
      <c r="F2" s="213"/>
      <c r="G2" s="213"/>
      <c r="H2" s="213"/>
    </row>
    <row r="3" spans="1:8" ht="45">
      <c r="A3" s="133" t="s">
        <v>262</v>
      </c>
      <c r="B3" s="133" t="s">
        <v>67</v>
      </c>
      <c r="C3" s="133" t="s">
        <v>68</v>
      </c>
      <c r="D3" s="133" t="s">
        <v>347</v>
      </c>
      <c r="E3" s="133" t="s">
        <v>348</v>
      </c>
      <c r="F3" s="133" t="s">
        <v>349</v>
      </c>
      <c r="G3" s="139" t="s">
        <v>350</v>
      </c>
      <c r="H3" s="143" t="s">
        <v>394</v>
      </c>
    </row>
    <row r="4" spans="1:8" ht="30">
      <c r="A4" s="142">
        <v>1</v>
      </c>
      <c r="B4" s="137" t="s">
        <v>352</v>
      </c>
      <c r="C4" s="137" t="s">
        <v>351</v>
      </c>
      <c r="D4" s="140" t="s">
        <v>353</v>
      </c>
      <c r="E4" s="137" t="s">
        <v>354</v>
      </c>
      <c r="F4" s="137" t="s">
        <v>355</v>
      </c>
      <c r="G4" s="138">
        <v>36816</v>
      </c>
      <c r="H4" s="138">
        <v>63184</v>
      </c>
    </row>
    <row r="5" spans="1:8" ht="30">
      <c r="A5" s="142">
        <v>2</v>
      </c>
      <c r="B5" s="137" t="s">
        <v>357</v>
      </c>
      <c r="C5" s="137" t="s">
        <v>356</v>
      </c>
      <c r="D5" s="140" t="s">
        <v>358</v>
      </c>
      <c r="E5" s="137" t="s">
        <v>359</v>
      </c>
      <c r="F5" s="137" t="s">
        <v>360</v>
      </c>
      <c r="G5" s="138">
        <v>80000</v>
      </c>
      <c r="H5" s="138">
        <v>40000</v>
      </c>
    </row>
    <row r="6" spans="1:8" ht="15">
      <c r="A6" s="142">
        <v>3</v>
      </c>
      <c r="B6" s="137" t="s">
        <v>362</v>
      </c>
      <c r="C6" s="137" t="s">
        <v>361</v>
      </c>
      <c r="D6" s="140" t="s">
        <v>363</v>
      </c>
      <c r="E6" s="137" t="s">
        <v>364</v>
      </c>
      <c r="F6" s="137" t="s">
        <v>360</v>
      </c>
      <c r="G6" s="138">
        <v>360000</v>
      </c>
      <c r="H6" s="138">
        <v>90000</v>
      </c>
    </row>
    <row r="7" spans="1:8" ht="15">
      <c r="A7" s="142">
        <v>4</v>
      </c>
      <c r="B7" s="137" t="s">
        <v>362</v>
      </c>
      <c r="C7" s="137" t="s">
        <v>361</v>
      </c>
      <c r="D7" s="140" t="s">
        <v>365</v>
      </c>
      <c r="E7" s="137" t="s">
        <v>366</v>
      </c>
      <c r="F7" s="137" t="s">
        <v>360</v>
      </c>
      <c r="G7" s="138">
        <v>240000</v>
      </c>
      <c r="H7" s="138">
        <v>60000</v>
      </c>
    </row>
    <row r="8" spans="1:8" ht="30">
      <c r="A8" s="142">
        <v>5</v>
      </c>
      <c r="B8" s="137" t="s">
        <v>367</v>
      </c>
      <c r="C8" s="137" t="s">
        <v>351</v>
      </c>
      <c r="D8" s="140" t="s">
        <v>368</v>
      </c>
      <c r="E8" s="137" t="s">
        <v>369</v>
      </c>
      <c r="F8" s="137" t="s">
        <v>360</v>
      </c>
      <c r="G8" s="138">
        <v>170264</v>
      </c>
      <c r="H8" s="138">
        <v>69736</v>
      </c>
    </row>
    <row r="9" spans="1:8" ht="15">
      <c r="A9" s="142">
        <v>6</v>
      </c>
      <c r="B9" s="137" t="s">
        <v>357</v>
      </c>
      <c r="C9" s="137" t="s">
        <v>356</v>
      </c>
      <c r="D9" s="140" t="s">
        <v>370</v>
      </c>
      <c r="E9" s="137" t="s">
        <v>371</v>
      </c>
      <c r="F9" s="137" t="s">
        <v>360</v>
      </c>
      <c r="G9" s="138">
        <v>88630.690127840804</v>
      </c>
      <c r="H9" s="138">
        <v>37150.749872159198</v>
      </c>
    </row>
    <row r="10" spans="1:8" ht="15">
      <c r="A10" s="142">
        <v>7</v>
      </c>
      <c r="B10" s="137" t="s">
        <v>362</v>
      </c>
      <c r="C10" s="137" t="s">
        <v>361</v>
      </c>
      <c r="D10" s="140" t="s">
        <v>372</v>
      </c>
      <c r="E10" s="137" t="s">
        <v>373</v>
      </c>
      <c r="F10" s="137" t="s">
        <v>360</v>
      </c>
      <c r="G10" s="138">
        <v>408000</v>
      </c>
      <c r="H10" s="138">
        <v>102000</v>
      </c>
    </row>
    <row r="11" spans="1:8" ht="15">
      <c r="A11" s="142">
        <v>8</v>
      </c>
      <c r="B11" s="137" t="s">
        <v>374</v>
      </c>
      <c r="C11" s="137" t="s">
        <v>351</v>
      </c>
      <c r="D11" s="140" t="s">
        <v>375</v>
      </c>
      <c r="E11" s="137" t="s">
        <v>376</v>
      </c>
      <c r="F11" s="137" t="s">
        <v>360</v>
      </c>
      <c r="G11" s="138">
        <v>275144</v>
      </c>
      <c r="H11" s="138">
        <v>104170</v>
      </c>
    </row>
    <row r="12" spans="1:8" ht="15">
      <c r="A12" s="142">
        <v>9</v>
      </c>
      <c r="B12" s="137" t="s">
        <v>377</v>
      </c>
      <c r="C12" s="137" t="s">
        <v>361</v>
      </c>
      <c r="D12" s="140" t="s">
        <v>378</v>
      </c>
      <c r="E12" s="137" t="s">
        <v>379</v>
      </c>
      <c r="F12" s="137" t="s">
        <v>360</v>
      </c>
      <c r="G12" s="138">
        <v>62060.4</v>
      </c>
      <c r="H12" s="138">
        <v>15515.1</v>
      </c>
    </row>
    <row r="13" spans="1:8" ht="30">
      <c r="A13" s="142">
        <v>10</v>
      </c>
      <c r="B13" s="137" t="s">
        <v>381</v>
      </c>
      <c r="C13" s="137" t="s">
        <v>380</v>
      </c>
      <c r="D13" s="140" t="s">
        <v>382</v>
      </c>
      <c r="E13" s="137" t="s">
        <v>383</v>
      </c>
      <c r="F13" s="137" t="s">
        <v>360</v>
      </c>
      <c r="G13" s="138">
        <v>90000</v>
      </c>
      <c r="H13" s="138">
        <v>58500</v>
      </c>
    </row>
    <row r="14" spans="1:8" ht="30">
      <c r="A14" s="142">
        <v>11</v>
      </c>
      <c r="B14" s="137" t="s">
        <v>384</v>
      </c>
      <c r="C14" s="137" t="s">
        <v>351</v>
      </c>
      <c r="D14" s="140" t="s">
        <v>385</v>
      </c>
      <c r="E14" s="137" t="s">
        <v>386</v>
      </c>
      <c r="F14" s="137" t="s">
        <v>360</v>
      </c>
      <c r="G14" s="138">
        <v>187271.31940711159</v>
      </c>
      <c r="H14" s="138">
        <v>73148.680592888413</v>
      </c>
    </row>
    <row r="15" spans="1:8" ht="15">
      <c r="A15" s="142">
        <v>12</v>
      </c>
      <c r="B15" s="137" t="s">
        <v>387</v>
      </c>
      <c r="C15" s="137" t="s">
        <v>351</v>
      </c>
      <c r="D15" s="140">
        <v>1110050391</v>
      </c>
      <c r="E15" s="137" t="s">
        <v>388</v>
      </c>
      <c r="F15" s="137" t="s">
        <v>360</v>
      </c>
      <c r="G15" s="138">
        <v>146424.76</v>
      </c>
      <c r="H15" s="138">
        <v>93575.24</v>
      </c>
    </row>
    <row r="16" spans="1:8" ht="30">
      <c r="A16" s="142">
        <v>13</v>
      </c>
      <c r="B16" s="137" t="s">
        <v>389</v>
      </c>
      <c r="C16" s="137" t="s">
        <v>356</v>
      </c>
      <c r="D16" s="140" t="s">
        <v>390</v>
      </c>
      <c r="E16" s="137" t="s">
        <v>391</v>
      </c>
      <c r="F16" s="137" t="s">
        <v>360</v>
      </c>
      <c r="G16" s="138">
        <v>74279.840000000011</v>
      </c>
      <c r="H16" s="138">
        <v>18569.96</v>
      </c>
    </row>
    <row r="17" spans="1:8" ht="30">
      <c r="A17" s="142">
        <v>14</v>
      </c>
      <c r="B17" s="137" t="s">
        <v>362</v>
      </c>
      <c r="C17" s="137" t="s">
        <v>361</v>
      </c>
      <c r="D17" s="140" t="s">
        <v>392</v>
      </c>
      <c r="E17" s="137" t="s">
        <v>393</v>
      </c>
      <c r="F17" s="137" t="s">
        <v>360</v>
      </c>
      <c r="G17" s="138">
        <v>120000</v>
      </c>
      <c r="H17" s="138">
        <v>30000</v>
      </c>
    </row>
    <row r="18" spans="1:8" ht="15">
      <c r="A18" s="135"/>
      <c r="B18" s="132"/>
      <c r="C18" s="132"/>
      <c r="D18" s="141"/>
      <c r="E18" s="136" t="s">
        <v>42</v>
      </c>
      <c r="F18" s="136"/>
      <c r="G18" s="134">
        <v>2338891.0095349522</v>
      </c>
    </row>
  </sheetData>
  <mergeCells count="1">
    <mergeCell ref="A1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4"/>
  <sheetViews>
    <sheetView topLeftCell="A7" workbookViewId="0">
      <selection sqref="A1:H2"/>
    </sheetView>
  </sheetViews>
  <sheetFormatPr defaultRowHeight="12.75"/>
  <cols>
    <col min="2" max="2" width="26.42578125" customWidth="1"/>
    <col min="3" max="3" width="14.7109375" customWidth="1"/>
    <col min="4" max="4" width="18.85546875" customWidth="1"/>
    <col min="5" max="5" width="51.28515625" customWidth="1"/>
    <col min="6" max="6" width="32" customWidth="1"/>
    <col min="7" max="7" width="38" customWidth="1"/>
    <col min="8" max="8" width="24.5703125" customWidth="1"/>
  </cols>
  <sheetData>
    <row r="1" spans="1:252">
      <c r="A1" s="214" t="s">
        <v>545</v>
      </c>
      <c r="B1" s="214"/>
      <c r="C1" s="214"/>
      <c r="D1" s="214"/>
      <c r="E1" s="214"/>
      <c r="F1" s="214"/>
      <c r="G1" s="214"/>
      <c r="H1" s="214"/>
    </row>
    <row r="2" spans="1:252">
      <c r="A2" s="215"/>
      <c r="B2" s="215"/>
      <c r="C2" s="215"/>
      <c r="D2" s="215"/>
      <c r="E2" s="215"/>
      <c r="F2" s="215"/>
      <c r="G2" s="215"/>
      <c r="H2" s="215"/>
    </row>
    <row r="3" spans="1:252" s="159" customFormat="1" ht="55.9" customHeight="1">
      <c r="A3" s="158" t="s">
        <v>262</v>
      </c>
      <c r="B3" s="158" t="s">
        <v>67</v>
      </c>
      <c r="C3" s="158" t="s">
        <v>68</v>
      </c>
      <c r="D3" s="158" t="s">
        <v>347</v>
      </c>
      <c r="E3" s="158" t="s">
        <v>348</v>
      </c>
      <c r="F3" s="158" t="s">
        <v>40</v>
      </c>
      <c r="G3" s="158" t="s">
        <v>507</v>
      </c>
      <c r="H3" s="158" t="s">
        <v>72</v>
      </c>
    </row>
    <row r="4" spans="1:252" ht="56.25">
      <c r="A4" s="158">
        <v>1</v>
      </c>
      <c r="B4" s="160" t="s">
        <v>509</v>
      </c>
      <c r="C4" s="160" t="s">
        <v>508</v>
      </c>
      <c r="D4" s="161" t="s">
        <v>510</v>
      </c>
      <c r="E4" s="160" t="s">
        <v>511</v>
      </c>
      <c r="F4" s="160" t="s">
        <v>512</v>
      </c>
      <c r="G4" s="162">
        <v>488300</v>
      </c>
      <c r="H4" s="163">
        <v>25700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4"/>
      <c r="HZ4" s="164"/>
      <c r="IA4" s="164"/>
      <c r="IB4" s="164"/>
      <c r="IC4" s="164"/>
      <c r="ID4" s="164"/>
      <c r="IE4" s="164"/>
      <c r="IF4" s="164"/>
      <c r="IG4" s="164"/>
      <c r="IH4" s="164"/>
      <c r="II4" s="164"/>
      <c r="IJ4" s="164"/>
      <c r="IK4" s="164"/>
      <c r="IL4" s="164"/>
      <c r="IM4" s="164"/>
      <c r="IN4" s="164"/>
      <c r="IO4" s="164"/>
      <c r="IP4" s="164"/>
      <c r="IQ4" s="164"/>
      <c r="IR4" s="164"/>
    </row>
    <row r="5" spans="1:252" ht="114.75" customHeight="1">
      <c r="A5" s="158">
        <v>2</v>
      </c>
      <c r="B5" s="160" t="s">
        <v>509</v>
      </c>
      <c r="C5" s="160" t="s">
        <v>508</v>
      </c>
      <c r="D5" s="161" t="s">
        <v>513</v>
      </c>
      <c r="E5" s="160" t="s">
        <v>514</v>
      </c>
      <c r="F5" s="160" t="s">
        <v>515</v>
      </c>
      <c r="G5" s="162">
        <v>95950</v>
      </c>
      <c r="H5" s="163">
        <v>5050</v>
      </c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  <c r="IF5" s="164"/>
      <c r="IG5" s="164"/>
      <c r="IH5" s="164"/>
      <c r="II5" s="164"/>
      <c r="IJ5" s="164"/>
      <c r="IK5" s="164"/>
      <c r="IL5" s="164"/>
      <c r="IM5" s="164"/>
      <c r="IN5" s="164"/>
      <c r="IO5" s="164"/>
      <c r="IP5" s="164"/>
      <c r="IQ5" s="164"/>
      <c r="IR5" s="164"/>
    </row>
    <row r="6" spans="1:252" ht="78" customHeight="1">
      <c r="A6" s="158">
        <v>3</v>
      </c>
      <c r="B6" s="160" t="s">
        <v>517</v>
      </c>
      <c r="C6" s="160" t="s">
        <v>516</v>
      </c>
      <c r="D6" s="161" t="s">
        <v>518</v>
      </c>
      <c r="E6" s="160" t="s">
        <v>519</v>
      </c>
      <c r="F6" s="160" t="s">
        <v>520</v>
      </c>
      <c r="G6" s="162">
        <v>1637000</v>
      </c>
      <c r="H6" s="163">
        <v>0</v>
      </c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4"/>
      <c r="GS6" s="164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  <c r="HH6" s="164"/>
      <c r="HI6" s="164"/>
      <c r="HJ6" s="164"/>
      <c r="HK6" s="164"/>
      <c r="HL6" s="164"/>
      <c r="HM6" s="164"/>
      <c r="HN6" s="164"/>
      <c r="HO6" s="164"/>
      <c r="HP6" s="164"/>
      <c r="HQ6" s="164"/>
      <c r="HR6" s="164"/>
      <c r="HS6" s="164"/>
      <c r="HT6" s="164"/>
      <c r="HU6" s="164"/>
      <c r="HV6" s="164"/>
      <c r="HW6" s="164"/>
      <c r="HX6" s="164"/>
      <c r="HY6" s="164"/>
      <c r="HZ6" s="164"/>
      <c r="IA6" s="164"/>
      <c r="IB6" s="164"/>
      <c r="IC6" s="164"/>
      <c r="ID6" s="164"/>
      <c r="IE6" s="164"/>
      <c r="IF6" s="164"/>
      <c r="IG6" s="164"/>
      <c r="IH6" s="164"/>
      <c r="II6" s="164"/>
      <c r="IJ6" s="164"/>
      <c r="IK6" s="164"/>
      <c r="IL6" s="164"/>
      <c r="IM6" s="164"/>
      <c r="IN6" s="164"/>
      <c r="IO6" s="164"/>
      <c r="IP6" s="164"/>
      <c r="IQ6" s="164"/>
      <c r="IR6" s="164"/>
    </row>
    <row r="7" spans="1:252" ht="90" customHeight="1">
      <c r="A7" s="158">
        <v>4</v>
      </c>
      <c r="B7" s="160" t="s">
        <v>522</v>
      </c>
      <c r="C7" s="160" t="s">
        <v>521</v>
      </c>
      <c r="D7" s="161" t="s">
        <v>523</v>
      </c>
      <c r="E7" s="160" t="s">
        <v>524</v>
      </c>
      <c r="F7" s="160" t="s">
        <v>525</v>
      </c>
      <c r="G7" s="162">
        <v>1345000</v>
      </c>
      <c r="H7" s="163">
        <v>0</v>
      </c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4"/>
      <c r="HW7" s="164"/>
      <c r="HX7" s="164"/>
      <c r="HY7" s="164"/>
      <c r="HZ7" s="164"/>
      <c r="IA7" s="164"/>
      <c r="IB7" s="164"/>
      <c r="IC7" s="164"/>
      <c r="ID7" s="164"/>
      <c r="IE7" s="164"/>
      <c r="IF7" s="164"/>
      <c r="IG7" s="164"/>
      <c r="IH7" s="164"/>
      <c r="II7" s="164"/>
      <c r="IJ7" s="164"/>
      <c r="IK7" s="164"/>
      <c r="IL7" s="164"/>
      <c r="IM7" s="164"/>
      <c r="IN7" s="164"/>
      <c r="IO7" s="164"/>
      <c r="IP7" s="164"/>
      <c r="IQ7" s="164"/>
      <c r="IR7" s="164"/>
    </row>
    <row r="8" spans="1:252" ht="56.25">
      <c r="A8" s="158">
        <v>5</v>
      </c>
      <c r="B8" s="160" t="s">
        <v>527</v>
      </c>
      <c r="C8" s="160" t="s">
        <v>526</v>
      </c>
      <c r="D8" s="161" t="s">
        <v>528</v>
      </c>
      <c r="E8" s="160" t="s">
        <v>529</v>
      </c>
      <c r="F8" s="160" t="s">
        <v>515</v>
      </c>
      <c r="G8" s="162">
        <v>264000</v>
      </c>
      <c r="H8" s="163">
        <v>0</v>
      </c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  <c r="HW8" s="164"/>
      <c r="HX8" s="164"/>
      <c r="HY8" s="164"/>
      <c r="HZ8" s="164"/>
      <c r="IA8" s="164"/>
      <c r="IB8" s="164"/>
      <c r="IC8" s="164"/>
      <c r="ID8" s="164"/>
      <c r="IE8" s="164"/>
      <c r="IF8" s="164"/>
      <c r="IG8" s="164"/>
      <c r="IH8" s="164"/>
      <c r="II8" s="164"/>
      <c r="IJ8" s="164"/>
      <c r="IK8" s="164"/>
      <c r="IL8" s="164"/>
      <c r="IM8" s="164"/>
      <c r="IN8" s="164"/>
      <c r="IO8" s="164"/>
      <c r="IP8" s="164"/>
      <c r="IQ8" s="164"/>
      <c r="IR8" s="164"/>
    </row>
    <row r="9" spans="1:252" ht="56.25">
      <c r="A9" s="158">
        <v>6</v>
      </c>
      <c r="B9" s="160" t="s">
        <v>530</v>
      </c>
      <c r="C9" s="160" t="s">
        <v>526</v>
      </c>
      <c r="D9" s="161" t="s">
        <v>531</v>
      </c>
      <c r="E9" s="160" t="s">
        <v>532</v>
      </c>
      <c r="F9" s="160" t="s">
        <v>525</v>
      </c>
      <c r="G9" s="162">
        <v>1489035.26</v>
      </c>
      <c r="H9" s="163">
        <v>0</v>
      </c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164"/>
      <c r="FK9" s="164"/>
      <c r="FL9" s="164"/>
      <c r="FM9" s="164"/>
      <c r="FN9" s="164"/>
      <c r="FO9" s="164"/>
      <c r="FP9" s="164"/>
      <c r="FQ9" s="164"/>
      <c r="FR9" s="164"/>
      <c r="FS9" s="164"/>
      <c r="FT9" s="164"/>
      <c r="FU9" s="164"/>
      <c r="FV9" s="164"/>
      <c r="FW9" s="164"/>
      <c r="FX9" s="164"/>
      <c r="FY9" s="164"/>
      <c r="FZ9" s="164"/>
      <c r="GA9" s="164"/>
      <c r="GB9" s="164"/>
      <c r="GC9" s="164"/>
      <c r="GD9" s="164"/>
      <c r="GE9" s="164"/>
      <c r="GF9" s="164"/>
      <c r="GG9" s="164"/>
      <c r="GH9" s="164"/>
      <c r="GI9" s="164"/>
      <c r="GJ9" s="164"/>
      <c r="GK9" s="164"/>
      <c r="GL9" s="164"/>
      <c r="GM9" s="164"/>
      <c r="GN9" s="164"/>
      <c r="GO9" s="164"/>
      <c r="GP9" s="164"/>
      <c r="GQ9" s="164"/>
      <c r="GR9" s="164"/>
      <c r="GS9" s="164"/>
      <c r="GT9" s="164"/>
      <c r="GU9" s="164"/>
      <c r="GV9" s="164"/>
      <c r="GW9" s="164"/>
      <c r="GX9" s="164"/>
      <c r="GY9" s="164"/>
      <c r="GZ9" s="164"/>
      <c r="HA9" s="164"/>
      <c r="HB9" s="164"/>
      <c r="HC9" s="164"/>
      <c r="HD9" s="164"/>
      <c r="HE9" s="164"/>
      <c r="HF9" s="164"/>
      <c r="HG9" s="164"/>
      <c r="HH9" s="164"/>
      <c r="HI9" s="164"/>
      <c r="HJ9" s="164"/>
      <c r="HK9" s="164"/>
      <c r="HL9" s="164"/>
      <c r="HM9" s="164"/>
      <c r="HN9" s="164"/>
      <c r="HO9" s="164"/>
      <c r="HP9" s="164"/>
      <c r="HQ9" s="164"/>
      <c r="HR9" s="164"/>
      <c r="HS9" s="164"/>
      <c r="HT9" s="164"/>
      <c r="HU9" s="164"/>
      <c r="HV9" s="164"/>
      <c r="HW9" s="164"/>
      <c r="HX9" s="164"/>
      <c r="HY9" s="164"/>
      <c r="HZ9" s="164"/>
      <c r="IA9" s="164"/>
      <c r="IB9" s="164"/>
      <c r="IC9" s="164"/>
      <c r="ID9" s="164"/>
      <c r="IE9" s="164"/>
      <c r="IF9" s="164"/>
      <c r="IG9" s="164"/>
      <c r="IH9" s="164"/>
      <c r="II9" s="164"/>
      <c r="IJ9" s="164"/>
      <c r="IK9" s="164"/>
      <c r="IL9" s="164"/>
      <c r="IM9" s="164"/>
      <c r="IN9" s="164"/>
      <c r="IO9" s="164"/>
      <c r="IP9" s="164"/>
      <c r="IQ9" s="164"/>
      <c r="IR9" s="164"/>
    </row>
    <row r="10" spans="1:252" ht="56.25">
      <c r="A10" s="158">
        <v>7</v>
      </c>
      <c r="B10" s="160" t="s">
        <v>534</v>
      </c>
      <c r="C10" s="160" t="s">
        <v>533</v>
      </c>
      <c r="D10" s="161" t="s">
        <v>535</v>
      </c>
      <c r="E10" s="160" t="s">
        <v>536</v>
      </c>
      <c r="F10" s="160" t="s">
        <v>537</v>
      </c>
      <c r="G10" s="162">
        <v>601808.31999999995</v>
      </c>
      <c r="H10" s="163">
        <v>0</v>
      </c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  <c r="FO10" s="164"/>
      <c r="FP10" s="164"/>
      <c r="FQ10" s="164"/>
      <c r="FR10" s="164"/>
      <c r="FS10" s="164"/>
      <c r="FT10" s="164"/>
      <c r="FU10" s="164"/>
      <c r="FV10" s="164"/>
      <c r="FW10" s="164"/>
      <c r="FX10" s="164"/>
      <c r="FY10" s="164"/>
      <c r="FZ10" s="164"/>
      <c r="GA10" s="164"/>
      <c r="GB10" s="164"/>
      <c r="GC10" s="164"/>
      <c r="GD10" s="164"/>
      <c r="GE10" s="164"/>
      <c r="GF10" s="164"/>
      <c r="GG10" s="164"/>
      <c r="GH10" s="164"/>
      <c r="GI10" s="164"/>
      <c r="GJ10" s="164"/>
      <c r="GK10" s="164"/>
      <c r="GL10" s="164"/>
      <c r="GM10" s="164"/>
      <c r="GN10" s="164"/>
      <c r="GO10" s="164"/>
      <c r="GP10" s="164"/>
      <c r="GQ10" s="164"/>
      <c r="GR10" s="164"/>
      <c r="GS10" s="164"/>
      <c r="GT10" s="164"/>
      <c r="GU10" s="164"/>
      <c r="GV10" s="164"/>
      <c r="GW10" s="164"/>
      <c r="GX10" s="164"/>
      <c r="GY10" s="164"/>
      <c r="GZ10" s="164"/>
      <c r="HA10" s="164"/>
      <c r="HB10" s="164"/>
      <c r="HC10" s="164"/>
      <c r="HD10" s="164"/>
      <c r="HE10" s="164"/>
      <c r="HF10" s="164"/>
      <c r="HG10" s="164"/>
      <c r="HH10" s="164"/>
      <c r="HI10" s="164"/>
      <c r="HJ10" s="164"/>
      <c r="HK10" s="164"/>
      <c r="HL10" s="164"/>
      <c r="HM10" s="164"/>
      <c r="HN10" s="164"/>
      <c r="HO10" s="164"/>
      <c r="HP10" s="164"/>
      <c r="HQ10" s="164"/>
      <c r="HR10" s="164"/>
      <c r="HS10" s="164"/>
      <c r="HT10" s="164"/>
      <c r="HU10" s="164"/>
      <c r="HV10" s="164"/>
      <c r="HW10" s="164"/>
      <c r="HX10" s="164"/>
      <c r="HY10" s="164"/>
      <c r="HZ10" s="164"/>
      <c r="IA10" s="164"/>
      <c r="IB10" s="164"/>
      <c r="IC10" s="164"/>
      <c r="ID10" s="164"/>
      <c r="IE10" s="164"/>
      <c r="IF10" s="164"/>
      <c r="IG10" s="164"/>
      <c r="IH10" s="164"/>
      <c r="II10" s="164"/>
      <c r="IJ10" s="164"/>
      <c r="IK10" s="164"/>
      <c r="IL10" s="164"/>
      <c r="IM10" s="164"/>
      <c r="IN10" s="164"/>
      <c r="IO10" s="164"/>
      <c r="IP10" s="164"/>
      <c r="IQ10" s="164"/>
      <c r="IR10" s="164"/>
    </row>
    <row r="11" spans="1:252" ht="37.5">
      <c r="A11" s="158">
        <v>8</v>
      </c>
      <c r="B11" s="160" t="s">
        <v>538</v>
      </c>
      <c r="C11" s="160" t="s">
        <v>521</v>
      </c>
      <c r="D11" s="161" t="s">
        <v>539</v>
      </c>
      <c r="E11" s="160" t="s">
        <v>540</v>
      </c>
      <c r="F11" s="160" t="s">
        <v>525</v>
      </c>
      <c r="G11" s="162">
        <v>600000</v>
      </c>
      <c r="H11" s="163">
        <v>0</v>
      </c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  <c r="FO11" s="164"/>
      <c r="FP11" s="164"/>
      <c r="FQ11" s="164"/>
      <c r="FR11" s="164"/>
      <c r="FS11" s="164"/>
      <c r="FT11" s="164"/>
      <c r="FU11" s="164"/>
      <c r="FV11" s="164"/>
      <c r="FW11" s="164"/>
      <c r="FX11" s="164"/>
      <c r="FY11" s="164"/>
      <c r="FZ11" s="164"/>
      <c r="GA11" s="164"/>
      <c r="GB11" s="164"/>
      <c r="GC11" s="164"/>
      <c r="GD11" s="164"/>
      <c r="GE11" s="164"/>
      <c r="GF11" s="164"/>
      <c r="GG11" s="164"/>
      <c r="GH11" s="164"/>
      <c r="GI11" s="164"/>
      <c r="GJ11" s="164"/>
      <c r="GK11" s="164"/>
      <c r="GL11" s="164"/>
      <c r="GM11" s="164"/>
      <c r="GN11" s="164"/>
      <c r="GO11" s="164"/>
      <c r="GP11" s="164"/>
      <c r="GQ11" s="164"/>
      <c r="GR11" s="164"/>
      <c r="GS11" s="164"/>
      <c r="GT11" s="164"/>
      <c r="GU11" s="164"/>
      <c r="GV11" s="164"/>
      <c r="GW11" s="164"/>
      <c r="GX11" s="164"/>
      <c r="GY11" s="164"/>
      <c r="GZ11" s="164"/>
      <c r="HA11" s="164"/>
      <c r="HB11" s="164"/>
      <c r="HC11" s="164"/>
      <c r="HD11" s="164"/>
      <c r="HE11" s="164"/>
      <c r="HF11" s="164"/>
      <c r="HG11" s="164"/>
      <c r="HH11" s="164"/>
      <c r="HI11" s="164"/>
      <c r="HJ11" s="164"/>
      <c r="HK11" s="164"/>
      <c r="HL11" s="164"/>
      <c r="HM11" s="164"/>
      <c r="HN11" s="164"/>
      <c r="HO11" s="164"/>
      <c r="HP11" s="164"/>
      <c r="HQ11" s="164"/>
      <c r="HR11" s="164"/>
      <c r="HS11" s="164"/>
      <c r="HT11" s="164"/>
      <c r="HU11" s="164"/>
      <c r="HV11" s="164"/>
      <c r="HW11" s="164"/>
      <c r="HX11" s="164"/>
      <c r="HY11" s="164"/>
      <c r="HZ11" s="164"/>
      <c r="IA11" s="164"/>
      <c r="IB11" s="164"/>
      <c r="IC11" s="164"/>
      <c r="ID11" s="164"/>
      <c r="IE11" s="164"/>
      <c r="IF11" s="164"/>
      <c r="IG11" s="164"/>
      <c r="IH11" s="164"/>
      <c r="II11" s="164"/>
      <c r="IJ11" s="164"/>
      <c r="IK11" s="164"/>
      <c r="IL11" s="164"/>
      <c r="IM11" s="164"/>
      <c r="IN11" s="164"/>
      <c r="IO11" s="164"/>
      <c r="IP11" s="164"/>
      <c r="IQ11" s="164"/>
      <c r="IR11" s="164"/>
    </row>
    <row r="12" spans="1:252" ht="37.5">
      <c r="A12" s="158">
        <v>9</v>
      </c>
      <c r="B12" s="160" t="s">
        <v>542</v>
      </c>
      <c r="C12" s="160" t="s">
        <v>541</v>
      </c>
      <c r="D12" s="161" t="s">
        <v>543</v>
      </c>
      <c r="E12" s="160" t="s">
        <v>544</v>
      </c>
      <c r="F12" s="160" t="s">
        <v>525</v>
      </c>
      <c r="G12" s="162">
        <v>1415000</v>
      </c>
      <c r="H12" s="163">
        <v>0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4"/>
      <c r="GK12" s="164"/>
      <c r="GL12" s="164"/>
      <c r="GM12" s="164"/>
      <c r="GN12" s="164"/>
      <c r="GO12" s="164"/>
      <c r="GP12" s="164"/>
      <c r="GQ12" s="164"/>
      <c r="GR12" s="164"/>
      <c r="GS12" s="164"/>
      <c r="GT12" s="164"/>
      <c r="GU12" s="164"/>
      <c r="GV12" s="164"/>
      <c r="GW12" s="164"/>
      <c r="GX12" s="164"/>
      <c r="GY12" s="164"/>
      <c r="GZ12" s="164"/>
      <c r="HA12" s="164"/>
      <c r="HB12" s="164"/>
      <c r="HC12" s="164"/>
      <c r="HD12" s="164"/>
      <c r="HE12" s="164"/>
      <c r="HF12" s="164"/>
      <c r="HG12" s="164"/>
      <c r="HH12" s="164"/>
      <c r="HI12" s="164"/>
      <c r="HJ12" s="164"/>
      <c r="HK12" s="164"/>
      <c r="HL12" s="164"/>
      <c r="HM12" s="164"/>
      <c r="HN12" s="164"/>
      <c r="HO12" s="164"/>
      <c r="HP12" s="164"/>
      <c r="HQ12" s="164"/>
      <c r="HR12" s="164"/>
      <c r="HS12" s="164"/>
      <c r="HT12" s="164"/>
      <c r="HU12" s="164"/>
      <c r="HV12" s="164"/>
      <c r="HW12" s="164"/>
      <c r="HX12" s="164"/>
      <c r="HY12" s="164"/>
      <c r="HZ12" s="164"/>
      <c r="IA12" s="164"/>
      <c r="IB12" s="164"/>
      <c r="IC12" s="164"/>
      <c r="ID12" s="164"/>
      <c r="IE12" s="164"/>
      <c r="IF12" s="164"/>
      <c r="IG12" s="164"/>
      <c r="IH12" s="164"/>
      <c r="II12" s="164"/>
      <c r="IJ12" s="164"/>
      <c r="IK12" s="164"/>
      <c r="IL12" s="164"/>
      <c r="IM12" s="164"/>
      <c r="IN12" s="164"/>
      <c r="IO12" s="164"/>
      <c r="IP12" s="164"/>
      <c r="IQ12" s="164"/>
      <c r="IR12" s="164"/>
    </row>
    <row r="13" spans="1:252" ht="37.9" customHeight="1">
      <c r="A13" s="158"/>
      <c r="B13" s="160"/>
      <c r="C13" s="160"/>
      <c r="D13" s="161"/>
      <c r="E13" s="160"/>
      <c r="F13" s="160"/>
      <c r="G13" s="165">
        <v>7936093.5800000001</v>
      </c>
      <c r="H13" s="163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  <c r="FO13" s="164"/>
      <c r="FP13" s="164"/>
      <c r="FQ13" s="164"/>
      <c r="FR13" s="164"/>
      <c r="FS13" s="164"/>
      <c r="FT13" s="164"/>
      <c r="FU13" s="164"/>
      <c r="FV13" s="164"/>
      <c r="FW13" s="164"/>
      <c r="FX13" s="164"/>
      <c r="FY13" s="164"/>
      <c r="FZ13" s="164"/>
      <c r="GA13" s="164"/>
      <c r="GB13" s="164"/>
      <c r="GC13" s="164"/>
      <c r="GD13" s="164"/>
      <c r="GE13" s="164"/>
      <c r="GF13" s="164"/>
      <c r="GG13" s="164"/>
      <c r="GH13" s="164"/>
      <c r="GI13" s="164"/>
      <c r="GJ13" s="164"/>
      <c r="GK13" s="164"/>
      <c r="GL13" s="164"/>
      <c r="GM13" s="164"/>
      <c r="GN13" s="164"/>
      <c r="GO13" s="164"/>
      <c r="GP13" s="164"/>
      <c r="GQ13" s="164"/>
      <c r="GR13" s="164"/>
      <c r="GS13" s="164"/>
      <c r="GT13" s="164"/>
      <c r="GU13" s="164"/>
      <c r="GV13" s="164"/>
      <c r="GW13" s="164"/>
      <c r="GX13" s="164"/>
      <c r="GY13" s="164"/>
      <c r="GZ13" s="164"/>
      <c r="HA13" s="164"/>
      <c r="HB13" s="164"/>
      <c r="HC13" s="164"/>
      <c r="HD13" s="164"/>
      <c r="HE13" s="164"/>
      <c r="HF13" s="164"/>
      <c r="HG13" s="164"/>
      <c r="HH13" s="164"/>
      <c r="HI13" s="164"/>
      <c r="HJ13" s="164"/>
      <c r="HK13" s="164"/>
      <c r="HL13" s="164"/>
      <c r="HM13" s="164"/>
      <c r="HN13" s="164"/>
      <c r="HO13" s="164"/>
      <c r="HP13" s="164"/>
      <c r="HQ13" s="164"/>
      <c r="HR13" s="164"/>
      <c r="HS13" s="164"/>
      <c r="HT13" s="164"/>
      <c r="HU13" s="164"/>
      <c r="HV13" s="164"/>
      <c r="HW13" s="164"/>
      <c r="HX13" s="164"/>
      <c r="HY13" s="164"/>
      <c r="HZ13" s="164"/>
      <c r="IA13" s="164"/>
      <c r="IB13" s="164"/>
      <c r="IC13" s="164"/>
      <c r="ID13" s="164"/>
      <c r="IE13" s="164"/>
      <c r="IF13" s="164"/>
      <c r="IG13" s="164"/>
      <c r="IH13" s="164"/>
      <c r="II13" s="164"/>
      <c r="IJ13" s="164"/>
      <c r="IK13" s="164"/>
      <c r="IL13" s="164"/>
      <c r="IM13" s="164"/>
      <c r="IN13" s="164"/>
      <c r="IO13" s="164"/>
      <c r="IP13" s="164"/>
      <c r="IQ13" s="164"/>
      <c r="IR13" s="164"/>
    </row>
    <row r="14" spans="1:252" ht="15.75">
      <c r="A14" s="166"/>
      <c r="B14" s="166"/>
      <c r="C14" s="166"/>
      <c r="D14" s="166"/>
      <c r="E14" s="166"/>
      <c r="F14" s="166"/>
      <c r="G14" s="166"/>
      <c r="H14" s="166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164"/>
      <c r="HT14" s="164"/>
      <c r="HU14" s="164"/>
      <c r="HV14" s="164"/>
      <c r="HW14" s="164"/>
      <c r="HX14" s="164"/>
      <c r="HY14" s="164"/>
      <c r="HZ14" s="164"/>
      <c r="IA14" s="164"/>
      <c r="IB14" s="164"/>
      <c r="IC14" s="164"/>
      <c r="ID14" s="164"/>
      <c r="IE14" s="164"/>
      <c r="IF14" s="164"/>
      <c r="IG14" s="164"/>
      <c r="IH14" s="164"/>
      <c r="II14" s="164"/>
      <c r="IJ14" s="164"/>
      <c r="IK14" s="164"/>
      <c r="IL14" s="164"/>
      <c r="IM14" s="164"/>
      <c r="IN14" s="164"/>
      <c r="IO14" s="164"/>
      <c r="IP14" s="164"/>
      <c r="IQ14" s="164"/>
      <c r="IR14" s="164"/>
    </row>
  </sheetData>
  <mergeCells count="1">
    <mergeCell ref="A1:H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14" sqref="E14"/>
    </sheetView>
  </sheetViews>
  <sheetFormatPr defaultRowHeight="12.75"/>
  <cols>
    <col min="2" max="2" width="24.28515625" customWidth="1"/>
    <col min="4" max="5" width="25.28515625" customWidth="1"/>
    <col min="6" max="6" width="47.140625" customWidth="1"/>
    <col min="7" max="7" width="33.85546875" customWidth="1"/>
    <col min="8" max="8" width="27.28515625" customWidth="1"/>
  </cols>
  <sheetData>
    <row r="1" spans="1:8">
      <c r="A1" s="209" t="s">
        <v>413</v>
      </c>
      <c r="B1" s="209"/>
      <c r="C1" s="209"/>
      <c r="D1" s="209"/>
      <c r="E1" s="209"/>
      <c r="F1" s="209"/>
      <c r="G1" s="209"/>
      <c r="H1" s="209"/>
    </row>
    <row r="2" spans="1:8">
      <c r="A2" s="210"/>
      <c r="B2" s="210"/>
      <c r="C2" s="210"/>
      <c r="D2" s="210"/>
      <c r="E2" s="210"/>
      <c r="F2" s="210"/>
      <c r="G2" s="210"/>
      <c r="H2" s="210"/>
    </row>
    <row r="3" spans="1:8" ht="15">
      <c r="A3" s="31" t="s">
        <v>226</v>
      </c>
      <c r="B3" s="144" t="s">
        <v>67</v>
      </c>
      <c r="C3" s="144" t="s">
        <v>395</v>
      </c>
      <c r="D3" s="144" t="s">
        <v>396</v>
      </c>
      <c r="E3" s="144" t="s">
        <v>412</v>
      </c>
      <c r="F3" s="144" t="s">
        <v>183</v>
      </c>
      <c r="G3" s="144" t="s">
        <v>397</v>
      </c>
      <c r="H3" s="144" t="s">
        <v>72</v>
      </c>
    </row>
    <row r="4" spans="1:8" ht="25.5">
      <c r="A4" s="34">
        <v>1</v>
      </c>
      <c r="B4" s="124" t="s">
        <v>398</v>
      </c>
      <c r="C4" s="124" t="s">
        <v>399</v>
      </c>
      <c r="D4" s="128" t="s">
        <v>400</v>
      </c>
      <c r="E4" s="170" t="s">
        <v>554</v>
      </c>
      <c r="F4" s="128" t="s">
        <v>401</v>
      </c>
      <c r="G4" s="145">
        <v>327335</v>
      </c>
      <c r="H4" s="124"/>
    </row>
    <row r="5" spans="1:8" ht="25.5">
      <c r="A5" s="34">
        <v>2</v>
      </c>
      <c r="B5" s="146" t="s">
        <v>402</v>
      </c>
      <c r="C5" s="146" t="s">
        <v>403</v>
      </c>
      <c r="D5" s="147" t="s">
        <v>404</v>
      </c>
      <c r="E5" s="170" t="s">
        <v>555</v>
      </c>
      <c r="F5" s="147" t="s">
        <v>405</v>
      </c>
      <c r="G5" s="145">
        <v>320963.40999999997</v>
      </c>
      <c r="H5" s="146"/>
    </row>
    <row r="6" spans="1:8" ht="25.5">
      <c r="A6" s="34">
        <v>3</v>
      </c>
      <c r="B6" s="146" t="s">
        <v>406</v>
      </c>
      <c r="C6" s="146" t="s">
        <v>399</v>
      </c>
      <c r="D6" s="128" t="s">
        <v>400</v>
      </c>
      <c r="E6" s="170" t="s">
        <v>556</v>
      </c>
      <c r="F6" s="147" t="s">
        <v>405</v>
      </c>
      <c r="G6" s="145">
        <v>234000</v>
      </c>
      <c r="H6" s="146"/>
    </row>
    <row r="7" spans="1:8" ht="25.5">
      <c r="A7" s="34">
        <v>4</v>
      </c>
      <c r="B7" s="146" t="s">
        <v>407</v>
      </c>
      <c r="C7" s="146" t="s">
        <v>399</v>
      </c>
      <c r="D7" s="147" t="s">
        <v>408</v>
      </c>
      <c r="E7" s="170" t="s">
        <v>557</v>
      </c>
      <c r="F7" s="147" t="s">
        <v>409</v>
      </c>
      <c r="G7" s="145">
        <v>158484</v>
      </c>
      <c r="H7" s="146"/>
    </row>
    <row r="8" spans="1:8" ht="25.5">
      <c r="A8" s="34">
        <v>5</v>
      </c>
      <c r="B8" s="147" t="s">
        <v>410</v>
      </c>
      <c r="C8" s="146" t="s">
        <v>399</v>
      </c>
      <c r="D8" s="147" t="s">
        <v>411</v>
      </c>
      <c r="E8" s="170" t="s">
        <v>558</v>
      </c>
      <c r="F8" s="146" t="s">
        <v>53</v>
      </c>
      <c r="G8" s="145">
        <v>550000</v>
      </c>
      <c r="H8" s="146"/>
    </row>
    <row r="9" spans="1:8" ht="15">
      <c r="F9" s="148" t="s">
        <v>186</v>
      </c>
      <c r="G9" s="149">
        <f>SUM(G4:G8)</f>
        <v>1590782.41</v>
      </c>
    </row>
  </sheetData>
  <mergeCells count="1">
    <mergeCell ref="A1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27" sqref="F27"/>
    </sheetView>
  </sheetViews>
  <sheetFormatPr defaultRowHeight="12.75"/>
  <cols>
    <col min="2" max="2" width="25.140625" customWidth="1"/>
    <col min="3" max="3" width="19.42578125" customWidth="1"/>
    <col min="4" max="4" width="27.42578125" customWidth="1"/>
    <col min="5" max="5" width="29.85546875" customWidth="1"/>
    <col min="6" max="6" width="29.140625" customWidth="1"/>
    <col min="7" max="7" width="26.7109375" customWidth="1"/>
  </cols>
  <sheetData>
    <row r="1" spans="1:7">
      <c r="A1" s="214" t="s">
        <v>423</v>
      </c>
      <c r="B1" s="214"/>
      <c r="C1" s="214"/>
      <c r="D1" s="214"/>
      <c r="E1" s="214"/>
      <c r="F1" s="214"/>
      <c r="G1" s="214"/>
    </row>
    <row r="2" spans="1:7">
      <c r="A2" s="211"/>
      <c r="B2" s="211"/>
      <c r="C2" s="211"/>
      <c r="D2" s="211"/>
      <c r="E2" s="211"/>
      <c r="F2" s="211"/>
      <c r="G2" s="211"/>
    </row>
    <row r="3" spans="1:7" ht="25.5">
      <c r="A3" s="32" t="s">
        <v>414</v>
      </c>
      <c r="B3" s="150" t="s">
        <v>244</v>
      </c>
      <c r="C3" s="150" t="s">
        <v>415</v>
      </c>
      <c r="D3" s="150" t="s">
        <v>416</v>
      </c>
      <c r="E3" s="150" t="s">
        <v>417</v>
      </c>
      <c r="F3" s="150" t="s">
        <v>418</v>
      </c>
      <c r="G3" s="150" t="s">
        <v>419</v>
      </c>
    </row>
    <row r="4" spans="1:7" ht="79.5" customHeight="1">
      <c r="A4" s="34">
        <v>1</v>
      </c>
      <c r="B4" s="151" t="s">
        <v>420</v>
      </c>
      <c r="C4" s="151" t="s">
        <v>421</v>
      </c>
      <c r="D4" s="151" t="s">
        <v>422</v>
      </c>
      <c r="E4" s="152">
        <f>SUM(F4:G4)</f>
        <v>3200000</v>
      </c>
      <c r="F4" s="153">
        <v>482712.08</v>
      </c>
      <c r="G4" s="154">
        <v>2717287.92</v>
      </c>
    </row>
  </sheetData>
  <mergeCells count="1">
    <mergeCell ref="A1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G31" sqref="G31"/>
    </sheetView>
  </sheetViews>
  <sheetFormatPr defaultRowHeight="12.75"/>
  <cols>
    <col min="3" max="3" width="22.140625" customWidth="1"/>
    <col min="4" max="4" width="25.140625" customWidth="1"/>
    <col min="5" max="5" width="19" customWidth="1"/>
    <col min="6" max="6" width="24.5703125" customWidth="1"/>
    <col min="7" max="7" width="18.85546875" customWidth="1"/>
    <col min="8" max="8" width="18.140625" customWidth="1"/>
    <col min="9" max="9" width="16.7109375" customWidth="1"/>
  </cols>
  <sheetData>
    <row r="1" spans="1:9" ht="29.25" customHeight="1">
      <c r="A1" s="204" t="s">
        <v>506</v>
      </c>
      <c r="B1" s="204"/>
      <c r="C1" s="204"/>
      <c r="D1" s="204"/>
      <c r="E1" s="204"/>
      <c r="F1" s="204"/>
      <c r="G1" s="204"/>
      <c r="H1" s="204"/>
      <c r="I1" s="204"/>
    </row>
    <row r="2" spans="1:9">
      <c r="A2" s="157" t="s">
        <v>66</v>
      </c>
      <c r="B2" s="157" t="s">
        <v>68</v>
      </c>
      <c r="C2" s="157" t="s">
        <v>67</v>
      </c>
      <c r="D2" s="157" t="s">
        <v>424</v>
      </c>
      <c r="E2" s="157" t="s">
        <v>425</v>
      </c>
      <c r="F2" s="157" t="s">
        <v>426</v>
      </c>
      <c r="G2" s="157" t="s">
        <v>427</v>
      </c>
      <c r="H2" s="157" t="s">
        <v>428</v>
      </c>
      <c r="I2" s="157" t="s">
        <v>429</v>
      </c>
    </row>
    <row r="3" spans="1:9">
      <c r="A3" s="155">
        <v>1</v>
      </c>
      <c r="B3" s="155" t="s">
        <v>430</v>
      </c>
      <c r="C3" s="155" t="s">
        <v>431</v>
      </c>
      <c r="D3" s="155" t="s">
        <v>432</v>
      </c>
      <c r="E3" s="155" t="s">
        <v>433</v>
      </c>
      <c r="F3" s="155" t="s">
        <v>434</v>
      </c>
      <c r="G3" s="155" t="s">
        <v>435</v>
      </c>
      <c r="H3" s="156">
        <v>300000</v>
      </c>
      <c r="I3" s="156">
        <v>20416.84</v>
      </c>
    </row>
    <row r="4" spans="1:9">
      <c r="A4" s="155">
        <v>2</v>
      </c>
      <c r="B4" s="155" t="s">
        <v>436</v>
      </c>
      <c r="C4" s="155" t="s">
        <v>431</v>
      </c>
      <c r="D4" s="155" t="s">
        <v>437</v>
      </c>
      <c r="E4" s="155" t="s">
        <v>438</v>
      </c>
      <c r="F4" s="155" t="s">
        <v>439</v>
      </c>
      <c r="G4" s="155" t="s">
        <v>440</v>
      </c>
      <c r="H4" s="156">
        <v>390877.33</v>
      </c>
      <c r="I4" s="156">
        <v>170877.33</v>
      </c>
    </row>
    <row r="5" spans="1:9">
      <c r="A5" s="155">
        <v>3</v>
      </c>
      <c r="B5" s="155" t="s">
        <v>441</v>
      </c>
      <c r="C5" s="155" t="s">
        <v>442</v>
      </c>
      <c r="D5" s="155" t="s">
        <v>443</v>
      </c>
      <c r="E5" s="155" t="s">
        <v>444</v>
      </c>
      <c r="F5" s="155" t="s">
        <v>445</v>
      </c>
      <c r="G5" s="155" t="s">
        <v>446</v>
      </c>
      <c r="H5" s="156">
        <v>500000</v>
      </c>
      <c r="I5" s="156">
        <v>500000</v>
      </c>
    </row>
    <row r="6" spans="1:9">
      <c r="A6" s="155">
        <v>4</v>
      </c>
      <c r="B6" s="155" t="s">
        <v>430</v>
      </c>
      <c r="C6" s="155" t="s">
        <v>431</v>
      </c>
      <c r="D6" s="155" t="s">
        <v>447</v>
      </c>
      <c r="E6" s="155" t="s">
        <v>438</v>
      </c>
      <c r="F6" s="155" t="s">
        <v>448</v>
      </c>
      <c r="G6" s="155" t="s">
        <v>449</v>
      </c>
      <c r="H6" s="156">
        <v>450000</v>
      </c>
      <c r="I6" s="156">
        <v>450000</v>
      </c>
    </row>
    <row r="7" spans="1:9">
      <c r="A7" s="155">
        <v>5</v>
      </c>
      <c r="B7" s="155" t="s">
        <v>450</v>
      </c>
      <c r="C7" s="155" t="s">
        <v>431</v>
      </c>
      <c r="D7" s="155" t="s">
        <v>451</v>
      </c>
      <c r="E7" s="155" t="s">
        <v>438</v>
      </c>
      <c r="F7" s="155" t="s">
        <v>452</v>
      </c>
      <c r="G7" s="155" t="s">
        <v>453</v>
      </c>
      <c r="H7" s="156">
        <v>426810.96</v>
      </c>
      <c r="I7" s="156">
        <v>379019.15</v>
      </c>
    </row>
    <row r="8" spans="1:9">
      <c r="A8" s="155">
        <v>6</v>
      </c>
      <c r="B8" s="155" t="s">
        <v>430</v>
      </c>
      <c r="C8" s="155" t="s">
        <v>431</v>
      </c>
      <c r="D8" s="155" t="s">
        <v>454</v>
      </c>
      <c r="E8" s="155" t="s">
        <v>433</v>
      </c>
      <c r="F8" s="155" t="s">
        <v>455</v>
      </c>
      <c r="G8" s="155" t="s">
        <v>456</v>
      </c>
      <c r="H8" s="156">
        <v>247843.04</v>
      </c>
      <c r="I8" s="156">
        <v>221843.04</v>
      </c>
    </row>
    <row r="9" spans="1:9">
      <c r="A9" s="155">
        <v>7</v>
      </c>
      <c r="B9" s="155" t="s">
        <v>430</v>
      </c>
      <c r="C9" s="155" t="s">
        <v>431</v>
      </c>
      <c r="D9" s="155" t="s">
        <v>457</v>
      </c>
      <c r="E9" s="155" t="s">
        <v>438</v>
      </c>
      <c r="F9" s="155" t="s">
        <v>458</v>
      </c>
      <c r="G9" s="155" t="s">
        <v>459</v>
      </c>
      <c r="H9" s="156">
        <v>555000</v>
      </c>
      <c r="I9" s="156">
        <v>377430</v>
      </c>
    </row>
    <row r="10" spans="1:9">
      <c r="A10" s="155">
        <v>8</v>
      </c>
      <c r="B10" s="155" t="s">
        <v>436</v>
      </c>
      <c r="C10" s="155" t="s">
        <v>431</v>
      </c>
      <c r="D10" s="155" t="s">
        <v>460</v>
      </c>
      <c r="E10" s="155" t="s">
        <v>438</v>
      </c>
      <c r="F10" s="155" t="s">
        <v>461</v>
      </c>
      <c r="G10" s="155" t="s">
        <v>462</v>
      </c>
      <c r="H10" s="156">
        <v>269802.78999999998</v>
      </c>
      <c r="I10" s="156">
        <v>178802.79</v>
      </c>
    </row>
    <row r="11" spans="1:9">
      <c r="A11" s="155">
        <v>9</v>
      </c>
      <c r="B11" s="155" t="s">
        <v>463</v>
      </c>
      <c r="C11" s="155" t="s">
        <v>431</v>
      </c>
      <c r="D11" s="155" t="s">
        <v>464</v>
      </c>
      <c r="E11" s="155" t="s">
        <v>433</v>
      </c>
      <c r="F11" s="155" t="s">
        <v>465</v>
      </c>
      <c r="G11" s="155" t="s">
        <v>466</v>
      </c>
      <c r="H11" s="156">
        <v>628338.80000000005</v>
      </c>
      <c r="I11" s="156">
        <v>628338.80000000005</v>
      </c>
    </row>
    <row r="12" spans="1:9">
      <c r="A12" s="155">
        <v>10</v>
      </c>
      <c r="B12" s="155" t="s">
        <v>467</v>
      </c>
      <c r="C12" s="155" t="s">
        <v>431</v>
      </c>
      <c r="D12" s="155" t="s">
        <v>468</v>
      </c>
      <c r="E12" s="155" t="s">
        <v>469</v>
      </c>
      <c r="F12" s="155" t="s">
        <v>470</v>
      </c>
      <c r="G12" s="155" t="s">
        <v>471</v>
      </c>
      <c r="H12" s="156">
        <v>2041217.29</v>
      </c>
      <c r="I12" s="156">
        <v>784661.35</v>
      </c>
    </row>
    <row r="13" spans="1:9">
      <c r="A13" s="155">
        <v>11</v>
      </c>
      <c r="B13" s="155" t="s">
        <v>430</v>
      </c>
      <c r="C13" s="155" t="s">
        <v>442</v>
      </c>
      <c r="D13" s="155" t="s">
        <v>472</v>
      </c>
      <c r="E13" s="155" t="s">
        <v>444</v>
      </c>
      <c r="F13" s="155" t="s">
        <v>473</v>
      </c>
      <c r="G13" s="155" t="s">
        <v>474</v>
      </c>
      <c r="H13" s="156">
        <v>2000000</v>
      </c>
      <c r="I13" s="156">
        <v>1834792.08</v>
      </c>
    </row>
    <row r="14" spans="1:9">
      <c r="A14" s="155">
        <v>12</v>
      </c>
      <c r="B14" s="155" t="s">
        <v>450</v>
      </c>
      <c r="C14" s="155" t="s">
        <v>431</v>
      </c>
      <c r="D14" s="155" t="s">
        <v>475</v>
      </c>
      <c r="E14" s="155" t="s">
        <v>433</v>
      </c>
      <c r="F14" s="155" t="s">
        <v>476</v>
      </c>
      <c r="G14" s="155" t="s">
        <v>477</v>
      </c>
      <c r="H14" s="156">
        <v>390000</v>
      </c>
      <c r="I14" s="156">
        <v>160000</v>
      </c>
    </row>
    <row r="15" spans="1:9">
      <c r="A15" s="155">
        <v>13</v>
      </c>
      <c r="B15" s="155" t="s">
        <v>463</v>
      </c>
      <c r="C15" s="155" t="s">
        <v>431</v>
      </c>
      <c r="D15" s="155" t="s">
        <v>478</v>
      </c>
      <c r="E15" s="155" t="s">
        <v>469</v>
      </c>
      <c r="F15" s="155" t="s">
        <v>479</v>
      </c>
      <c r="G15" s="155" t="s">
        <v>480</v>
      </c>
      <c r="H15" s="156">
        <v>1701482.33</v>
      </c>
      <c r="I15" s="156">
        <v>800000</v>
      </c>
    </row>
    <row r="16" spans="1:9">
      <c r="A16" s="155">
        <v>14</v>
      </c>
      <c r="B16" s="155" t="s">
        <v>450</v>
      </c>
      <c r="C16" s="155" t="s">
        <v>431</v>
      </c>
      <c r="D16" s="155" t="s">
        <v>481</v>
      </c>
      <c r="E16" s="155" t="s">
        <v>433</v>
      </c>
      <c r="F16" s="155" t="s">
        <v>482</v>
      </c>
      <c r="G16" s="155" t="s">
        <v>483</v>
      </c>
      <c r="H16" s="156">
        <v>443904.15</v>
      </c>
      <c r="I16" s="156">
        <v>345456.15</v>
      </c>
    </row>
    <row r="17" spans="1:9">
      <c r="A17" s="155">
        <v>15</v>
      </c>
      <c r="B17" s="155" t="s">
        <v>450</v>
      </c>
      <c r="C17" s="155" t="s">
        <v>431</v>
      </c>
      <c r="D17" s="155" t="s">
        <v>484</v>
      </c>
      <c r="E17" s="155" t="s">
        <v>438</v>
      </c>
      <c r="F17" s="155" t="s">
        <v>485</v>
      </c>
      <c r="G17" s="155" t="s">
        <v>486</v>
      </c>
      <c r="H17" s="156">
        <v>217592.95999999999</v>
      </c>
      <c r="I17" s="156">
        <v>184753.8</v>
      </c>
    </row>
    <row r="18" spans="1:9">
      <c r="A18" s="155">
        <v>16</v>
      </c>
      <c r="B18" s="155" t="s">
        <v>467</v>
      </c>
      <c r="C18" s="155" t="s">
        <v>431</v>
      </c>
      <c r="D18" s="155" t="s">
        <v>487</v>
      </c>
      <c r="E18" s="155" t="s">
        <v>438</v>
      </c>
      <c r="F18" s="155" t="s">
        <v>488</v>
      </c>
      <c r="G18" s="155" t="s">
        <v>489</v>
      </c>
      <c r="H18" s="156">
        <v>350000</v>
      </c>
      <c r="I18" s="156">
        <v>350000</v>
      </c>
    </row>
    <row r="19" spans="1:9">
      <c r="A19" s="155">
        <v>17</v>
      </c>
      <c r="B19" s="155" t="s">
        <v>450</v>
      </c>
      <c r="C19" s="155" t="s">
        <v>431</v>
      </c>
      <c r="D19" s="155" t="s">
        <v>490</v>
      </c>
      <c r="E19" s="155" t="s">
        <v>469</v>
      </c>
      <c r="F19" s="155" t="s">
        <v>491</v>
      </c>
      <c r="G19" s="155" t="s">
        <v>492</v>
      </c>
      <c r="H19" s="156">
        <v>320046.07</v>
      </c>
      <c r="I19" s="156">
        <v>231408.65</v>
      </c>
    </row>
    <row r="20" spans="1:9">
      <c r="A20" s="155">
        <v>18</v>
      </c>
      <c r="B20" s="155" t="s">
        <v>493</v>
      </c>
      <c r="C20" s="155" t="s">
        <v>431</v>
      </c>
      <c r="D20" s="155" t="s">
        <v>494</v>
      </c>
      <c r="E20" s="155" t="s">
        <v>433</v>
      </c>
      <c r="F20" s="155" t="s">
        <v>495</v>
      </c>
      <c r="G20" s="155" t="s">
        <v>496</v>
      </c>
      <c r="H20" s="156">
        <v>670000</v>
      </c>
      <c r="I20" s="156">
        <v>670000</v>
      </c>
    </row>
    <row r="21" spans="1:9">
      <c r="A21" s="155">
        <v>19</v>
      </c>
      <c r="B21" s="155" t="s">
        <v>441</v>
      </c>
      <c r="C21" s="155" t="s">
        <v>431</v>
      </c>
      <c r="D21" s="155" t="s">
        <v>497</v>
      </c>
      <c r="E21" s="155" t="s">
        <v>438</v>
      </c>
      <c r="F21" s="155" t="s">
        <v>498</v>
      </c>
      <c r="G21" s="155" t="s">
        <v>499</v>
      </c>
      <c r="H21" s="156">
        <v>310000</v>
      </c>
      <c r="I21" s="156">
        <v>310000</v>
      </c>
    </row>
    <row r="22" spans="1:9">
      <c r="A22" s="155">
        <v>20</v>
      </c>
      <c r="B22" s="155" t="s">
        <v>450</v>
      </c>
      <c r="C22" s="155" t="s">
        <v>431</v>
      </c>
      <c r="D22" s="155" t="s">
        <v>500</v>
      </c>
      <c r="E22" s="155" t="s">
        <v>438</v>
      </c>
      <c r="F22" s="155" t="s">
        <v>501</v>
      </c>
      <c r="G22" s="155" t="s">
        <v>502</v>
      </c>
      <c r="H22" s="156">
        <v>340000</v>
      </c>
      <c r="I22" s="156">
        <v>166600</v>
      </c>
    </row>
    <row r="23" spans="1:9">
      <c r="A23" s="155">
        <v>21</v>
      </c>
      <c r="B23" s="155" t="s">
        <v>430</v>
      </c>
      <c r="C23" s="155" t="s">
        <v>431</v>
      </c>
      <c r="D23" s="155" t="s">
        <v>503</v>
      </c>
      <c r="E23" s="155" t="s">
        <v>433</v>
      </c>
      <c r="F23" s="155" t="s">
        <v>504</v>
      </c>
      <c r="G23" s="155" t="s">
        <v>505</v>
      </c>
      <c r="H23" s="156">
        <v>419585.84</v>
      </c>
      <c r="I23" s="156">
        <v>192078.45</v>
      </c>
    </row>
    <row r="24" spans="1:9">
      <c r="H24" s="156" t="s">
        <v>42</v>
      </c>
      <c r="I24" s="156">
        <f>SUM(I3:I23)</f>
        <v>8956478.4299999997</v>
      </c>
    </row>
    <row r="25" spans="1:9">
      <c r="H25" s="156"/>
      <c r="I25" s="156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G7"/>
    </sheetView>
  </sheetViews>
  <sheetFormatPr defaultRowHeight="12.75"/>
  <cols>
    <col min="2" max="3" width="31.7109375" customWidth="1"/>
    <col min="4" max="4" width="32.28515625" customWidth="1"/>
    <col min="5" max="5" width="25.42578125" customWidth="1"/>
    <col min="6" max="6" width="32.5703125" customWidth="1"/>
    <col min="7" max="7" width="38.42578125" customWidth="1"/>
  </cols>
  <sheetData>
    <row r="1" spans="1:7" ht="18">
      <c r="A1" s="195" t="s">
        <v>59</v>
      </c>
      <c r="B1" s="195"/>
      <c r="C1" s="195"/>
      <c r="D1" s="195"/>
      <c r="E1" s="195"/>
      <c r="F1" s="195"/>
      <c r="G1" s="195"/>
    </row>
    <row r="2" spans="1:7">
      <c r="A2" s="33" t="s">
        <v>39</v>
      </c>
      <c r="B2" s="35" t="s">
        <v>46</v>
      </c>
      <c r="C2" s="35" t="s">
        <v>58</v>
      </c>
      <c r="D2" s="35" t="s">
        <v>47</v>
      </c>
      <c r="E2" s="35" t="s">
        <v>48</v>
      </c>
      <c r="F2" s="35" t="s">
        <v>49</v>
      </c>
      <c r="G2" s="35" t="s">
        <v>41</v>
      </c>
    </row>
    <row r="3" spans="1:7" ht="38.25">
      <c r="A3" s="34">
        <v>1</v>
      </c>
      <c r="B3" s="35" t="s">
        <v>62</v>
      </c>
      <c r="C3" s="35" t="s">
        <v>60</v>
      </c>
      <c r="D3" s="35">
        <v>770210116</v>
      </c>
      <c r="E3" s="35" t="s">
        <v>50</v>
      </c>
      <c r="F3" s="35" t="s">
        <v>51</v>
      </c>
      <c r="G3" s="36">
        <v>911044.66</v>
      </c>
    </row>
    <row r="4" spans="1:7" ht="25.5">
      <c r="A4" s="34">
        <v>2</v>
      </c>
      <c r="B4" s="37" t="s">
        <v>63</v>
      </c>
      <c r="C4" s="37" t="s">
        <v>61</v>
      </c>
      <c r="D4" s="38">
        <v>760500847</v>
      </c>
      <c r="E4" s="39" t="s">
        <v>52</v>
      </c>
      <c r="F4" s="35" t="s">
        <v>53</v>
      </c>
      <c r="G4" s="36">
        <v>459000</v>
      </c>
    </row>
    <row r="5" spans="1:7" ht="25.5">
      <c r="A5" s="34">
        <v>3</v>
      </c>
      <c r="B5" s="40" t="s">
        <v>64</v>
      </c>
      <c r="C5" s="40" t="s">
        <v>61</v>
      </c>
      <c r="D5" s="38">
        <v>760250394</v>
      </c>
      <c r="E5" s="39" t="s">
        <v>54</v>
      </c>
      <c r="F5" s="35" t="s">
        <v>55</v>
      </c>
      <c r="G5" s="36">
        <v>175726.16</v>
      </c>
    </row>
    <row r="6" spans="1:7" ht="38.25">
      <c r="A6" s="34">
        <v>4</v>
      </c>
      <c r="B6" s="40" t="s">
        <v>65</v>
      </c>
      <c r="C6" s="40" t="s">
        <v>61</v>
      </c>
      <c r="D6" s="38">
        <v>760800111</v>
      </c>
      <c r="E6" s="41" t="s">
        <v>56</v>
      </c>
      <c r="F6" s="35" t="s">
        <v>57</v>
      </c>
      <c r="G6" s="36">
        <v>25000</v>
      </c>
    </row>
    <row r="7" spans="1:7">
      <c r="B7" s="30"/>
      <c r="C7" s="30"/>
      <c r="D7" s="30"/>
      <c r="E7" s="30"/>
      <c r="F7" s="42" t="s">
        <v>42</v>
      </c>
      <c r="G7" s="43">
        <f>SUM(G3:G6)</f>
        <v>1570770.82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6" workbookViewId="0">
      <selection activeCell="G2" sqref="G2"/>
    </sheetView>
  </sheetViews>
  <sheetFormatPr defaultRowHeight="12.75"/>
  <cols>
    <col min="2" max="2" width="21.7109375" customWidth="1"/>
    <col min="3" max="3" width="14" customWidth="1"/>
    <col min="4" max="4" width="22.28515625" customWidth="1"/>
    <col min="5" max="5" width="19" customWidth="1"/>
    <col min="6" max="6" width="20.28515625" customWidth="1"/>
    <col min="7" max="7" width="21.28515625" customWidth="1"/>
    <col min="8" max="8" width="22.7109375" customWidth="1"/>
  </cols>
  <sheetData>
    <row r="1" spans="1:8" ht="15.75">
      <c r="A1" s="196" t="s">
        <v>131</v>
      </c>
      <c r="B1" s="196"/>
      <c r="C1" s="196"/>
      <c r="D1" s="196"/>
      <c r="E1" s="196"/>
      <c r="F1" s="196"/>
      <c r="G1" s="196"/>
      <c r="H1" s="196"/>
    </row>
    <row r="2" spans="1:8" ht="25.5">
      <c r="A2" s="44" t="s">
        <v>66</v>
      </c>
      <c r="B2" s="44" t="s">
        <v>67</v>
      </c>
      <c r="C2" s="44" t="s">
        <v>68</v>
      </c>
      <c r="D2" s="44" t="s">
        <v>69</v>
      </c>
      <c r="E2" s="44" t="s">
        <v>70</v>
      </c>
      <c r="F2" s="44" t="s">
        <v>71</v>
      </c>
      <c r="G2" s="44" t="s">
        <v>41</v>
      </c>
      <c r="H2" s="44" t="s">
        <v>72</v>
      </c>
    </row>
    <row r="3" spans="1:8" ht="36">
      <c r="A3" s="44">
        <v>1</v>
      </c>
      <c r="B3" s="45" t="s">
        <v>73</v>
      </c>
      <c r="C3" s="45" t="s">
        <v>74</v>
      </c>
      <c r="D3" s="46" t="s">
        <v>75</v>
      </c>
      <c r="E3" s="47" t="s">
        <v>76</v>
      </c>
      <c r="F3" s="45" t="s">
        <v>77</v>
      </c>
      <c r="G3" s="48">
        <v>250418.67</v>
      </c>
      <c r="H3" s="48">
        <v>2529.48</v>
      </c>
    </row>
    <row r="4" spans="1:8" ht="36">
      <c r="A4" s="44">
        <v>2</v>
      </c>
      <c r="B4" s="45" t="s">
        <v>73</v>
      </c>
      <c r="C4" s="45" t="s">
        <v>74</v>
      </c>
      <c r="D4" s="46" t="s">
        <v>78</v>
      </c>
      <c r="E4" s="47" t="s">
        <v>79</v>
      </c>
      <c r="F4" s="45" t="s">
        <v>77</v>
      </c>
      <c r="G4" s="48">
        <v>478742.7</v>
      </c>
      <c r="H4" s="48">
        <v>20667.75</v>
      </c>
    </row>
    <row r="5" spans="1:8" ht="60">
      <c r="A5" s="44">
        <v>3</v>
      </c>
      <c r="B5" s="45" t="s">
        <v>80</v>
      </c>
      <c r="C5" s="45" t="s">
        <v>74</v>
      </c>
      <c r="D5" s="46" t="s">
        <v>81</v>
      </c>
      <c r="E5" s="47" t="s">
        <v>82</v>
      </c>
      <c r="F5" s="45" t="s">
        <v>83</v>
      </c>
      <c r="G5" s="48">
        <v>314437.89</v>
      </c>
      <c r="H5" s="48">
        <v>0</v>
      </c>
    </row>
    <row r="6" spans="1:8" ht="25.5">
      <c r="A6" s="44">
        <v>4</v>
      </c>
      <c r="B6" s="45" t="s">
        <v>84</v>
      </c>
      <c r="C6" s="45" t="s">
        <v>85</v>
      </c>
      <c r="D6" s="46" t="s">
        <v>86</v>
      </c>
      <c r="E6" s="47" t="s">
        <v>87</v>
      </c>
      <c r="F6" s="45" t="s">
        <v>83</v>
      </c>
      <c r="G6" s="48">
        <v>429000</v>
      </c>
      <c r="H6" s="48">
        <v>1000</v>
      </c>
    </row>
    <row r="7" spans="1:8" ht="60">
      <c r="A7" s="44">
        <v>5</v>
      </c>
      <c r="B7" s="45" t="s">
        <v>88</v>
      </c>
      <c r="C7" s="45" t="s">
        <v>85</v>
      </c>
      <c r="D7" s="46" t="s">
        <v>89</v>
      </c>
      <c r="E7" s="47" t="s">
        <v>90</v>
      </c>
      <c r="F7" s="45" t="s">
        <v>77</v>
      </c>
      <c r="G7" s="48">
        <v>107200</v>
      </c>
      <c r="H7" s="48">
        <v>0</v>
      </c>
    </row>
    <row r="8" spans="1:8" ht="25.5">
      <c r="A8" s="44">
        <v>6</v>
      </c>
      <c r="B8" s="45" t="s">
        <v>91</v>
      </c>
      <c r="C8" s="45" t="s">
        <v>74</v>
      </c>
      <c r="D8" s="46" t="s">
        <v>92</v>
      </c>
      <c r="E8" s="47" t="s">
        <v>93</v>
      </c>
      <c r="F8" s="45" t="s">
        <v>83</v>
      </c>
      <c r="G8" s="48">
        <v>440828.8</v>
      </c>
      <c r="H8" s="48">
        <v>267300</v>
      </c>
    </row>
    <row r="9" spans="1:8" ht="24">
      <c r="A9" s="44">
        <v>7</v>
      </c>
      <c r="B9" s="45" t="s">
        <v>94</v>
      </c>
      <c r="C9" s="45" t="s">
        <v>85</v>
      </c>
      <c r="D9" s="46" t="s">
        <v>95</v>
      </c>
      <c r="E9" s="47" t="s">
        <v>96</v>
      </c>
      <c r="F9" s="45" t="s">
        <v>77</v>
      </c>
      <c r="G9" s="48">
        <v>44500</v>
      </c>
      <c r="H9" s="48">
        <v>247500</v>
      </c>
    </row>
    <row r="10" spans="1:8" ht="60">
      <c r="A10" s="44">
        <v>8</v>
      </c>
      <c r="B10" s="45" t="s">
        <v>97</v>
      </c>
      <c r="C10" s="45" t="s">
        <v>74</v>
      </c>
      <c r="D10" s="46" t="s">
        <v>98</v>
      </c>
      <c r="E10" s="47" t="s">
        <v>99</v>
      </c>
      <c r="F10" s="45" t="s">
        <v>100</v>
      </c>
      <c r="G10" s="48">
        <v>600000</v>
      </c>
      <c r="H10" s="48">
        <v>0</v>
      </c>
    </row>
    <row r="11" spans="1:8" ht="36">
      <c r="A11" s="44">
        <v>9</v>
      </c>
      <c r="B11" s="45" t="s">
        <v>101</v>
      </c>
      <c r="C11" s="45" t="s">
        <v>85</v>
      </c>
      <c r="D11" s="46" t="s">
        <v>102</v>
      </c>
      <c r="E11" s="47" t="s">
        <v>103</v>
      </c>
      <c r="F11" s="45" t="s">
        <v>83</v>
      </c>
      <c r="G11" s="48">
        <v>145382.35</v>
      </c>
      <c r="H11" s="48">
        <v>0</v>
      </c>
    </row>
    <row r="12" spans="1:8" ht="25.5">
      <c r="A12" s="44">
        <v>10</v>
      </c>
      <c r="B12" s="45" t="s">
        <v>104</v>
      </c>
      <c r="C12" s="45" t="s">
        <v>105</v>
      </c>
      <c r="D12" s="46" t="s">
        <v>106</v>
      </c>
      <c r="E12" s="47"/>
      <c r="F12" s="45" t="s">
        <v>83</v>
      </c>
      <c r="G12" s="48">
        <v>800000</v>
      </c>
      <c r="H12" s="48">
        <v>0</v>
      </c>
    </row>
    <row r="13" spans="1:8" ht="72">
      <c r="A13" s="44">
        <v>11</v>
      </c>
      <c r="B13" s="45" t="s">
        <v>107</v>
      </c>
      <c r="C13" s="45" t="s">
        <v>105</v>
      </c>
      <c r="D13" s="46" t="s">
        <v>108</v>
      </c>
      <c r="E13" s="47" t="s">
        <v>109</v>
      </c>
      <c r="F13" s="45" t="s">
        <v>77</v>
      </c>
      <c r="G13" s="48">
        <v>228239</v>
      </c>
      <c r="H13" s="48">
        <v>541761</v>
      </c>
    </row>
    <row r="14" spans="1:8" ht="48">
      <c r="A14" s="44">
        <v>12</v>
      </c>
      <c r="B14" s="45" t="s">
        <v>110</v>
      </c>
      <c r="C14" s="45" t="s">
        <v>74</v>
      </c>
      <c r="D14" s="46" t="s">
        <v>111</v>
      </c>
      <c r="E14" s="47" t="s">
        <v>112</v>
      </c>
      <c r="F14" s="45" t="s">
        <v>77</v>
      </c>
      <c r="G14" s="48">
        <v>390000</v>
      </c>
      <c r="H14" s="48">
        <v>859952.39</v>
      </c>
    </row>
    <row r="15" spans="1:8" ht="36">
      <c r="A15" s="44">
        <v>13</v>
      </c>
      <c r="B15" s="45" t="s">
        <v>113</v>
      </c>
      <c r="C15" s="45" t="s">
        <v>114</v>
      </c>
      <c r="D15" s="46" t="s">
        <v>115</v>
      </c>
      <c r="E15" s="47" t="s">
        <v>116</v>
      </c>
      <c r="F15" s="45" t="s">
        <v>117</v>
      </c>
      <c r="G15" s="48">
        <v>855000</v>
      </c>
      <c r="H15" s="48">
        <v>0</v>
      </c>
    </row>
    <row r="16" spans="1:8" ht="84">
      <c r="A16" s="44">
        <v>14</v>
      </c>
      <c r="B16" s="45" t="s">
        <v>118</v>
      </c>
      <c r="C16" s="45" t="s">
        <v>114</v>
      </c>
      <c r="D16" s="46" t="s">
        <v>119</v>
      </c>
      <c r="E16" s="47" t="s">
        <v>120</v>
      </c>
      <c r="F16" s="45" t="s">
        <v>117</v>
      </c>
      <c r="G16" s="48">
        <v>567000</v>
      </c>
      <c r="H16" s="48">
        <v>0</v>
      </c>
    </row>
    <row r="17" spans="1:8" ht="84">
      <c r="A17" s="44">
        <v>15</v>
      </c>
      <c r="B17" s="45" t="s">
        <v>121</v>
      </c>
      <c r="C17" s="45" t="s">
        <v>74</v>
      </c>
      <c r="D17" s="46" t="s">
        <v>122</v>
      </c>
      <c r="E17" s="47" t="s">
        <v>123</v>
      </c>
      <c r="F17" s="45" t="s">
        <v>117</v>
      </c>
      <c r="G17" s="48">
        <v>660152.04</v>
      </c>
      <c r="H17" s="48">
        <v>0</v>
      </c>
    </row>
    <row r="18" spans="1:8" ht="48">
      <c r="A18" s="44">
        <v>16</v>
      </c>
      <c r="B18" s="45" t="s">
        <v>124</v>
      </c>
      <c r="C18" s="45" t="s">
        <v>114</v>
      </c>
      <c r="D18" s="46" t="s">
        <v>125</v>
      </c>
      <c r="E18" s="47" t="s">
        <v>126</v>
      </c>
      <c r="F18" s="45" t="s">
        <v>117</v>
      </c>
      <c r="G18" s="48">
        <v>797000</v>
      </c>
      <c r="H18" s="48">
        <v>0</v>
      </c>
    </row>
    <row r="19" spans="1:8" ht="25.5">
      <c r="A19" s="44">
        <v>17</v>
      </c>
      <c r="B19" s="45" t="s">
        <v>127</v>
      </c>
      <c r="C19" s="45" t="s">
        <v>74</v>
      </c>
      <c r="D19" s="46" t="s">
        <v>128</v>
      </c>
      <c r="E19" s="47" t="s">
        <v>129</v>
      </c>
      <c r="F19" s="45" t="s">
        <v>117</v>
      </c>
      <c r="G19" s="48">
        <v>368459.93</v>
      </c>
      <c r="H19" s="48">
        <v>0</v>
      </c>
    </row>
    <row r="20" spans="1:8" ht="15.75">
      <c r="A20" s="197" t="s">
        <v>130</v>
      </c>
      <c r="B20" s="197"/>
      <c r="C20" s="197"/>
      <c r="D20" s="197"/>
      <c r="E20" s="197"/>
      <c r="F20" s="197"/>
      <c r="G20" s="49">
        <v>7476361.3799999999</v>
      </c>
      <c r="H20" s="50"/>
    </row>
  </sheetData>
  <mergeCells count="2">
    <mergeCell ref="A1:H1"/>
    <mergeCell ref="A20:F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10" workbookViewId="0">
      <selection activeCell="K3" sqref="K3"/>
    </sheetView>
  </sheetViews>
  <sheetFormatPr defaultRowHeight="12.75"/>
  <cols>
    <col min="2" max="2" width="16.85546875" customWidth="1"/>
    <col min="3" max="3" width="16.28515625" customWidth="1"/>
    <col min="4" max="4" width="16.140625" customWidth="1"/>
    <col min="5" max="5" width="25" customWidth="1"/>
    <col min="6" max="6" width="27.85546875" customWidth="1"/>
    <col min="7" max="7" width="33" customWidth="1"/>
    <col min="8" max="8" width="19.28515625" customWidth="1"/>
  </cols>
  <sheetData>
    <row r="1" spans="1:8" ht="24" thickBot="1">
      <c r="A1" s="198" t="s">
        <v>180</v>
      </c>
      <c r="B1" s="199"/>
      <c r="C1" s="199"/>
      <c r="D1" s="199"/>
      <c r="E1" s="199"/>
      <c r="F1" s="199"/>
      <c r="G1" s="199"/>
      <c r="H1" s="200"/>
    </row>
    <row r="2" spans="1:8">
      <c r="A2" s="51" t="s">
        <v>132</v>
      </c>
      <c r="B2" s="52" t="s">
        <v>133</v>
      </c>
      <c r="C2" s="52" t="s">
        <v>134</v>
      </c>
      <c r="D2" s="52" t="s">
        <v>135</v>
      </c>
      <c r="E2" s="52" t="s">
        <v>136</v>
      </c>
      <c r="F2" s="52" t="s">
        <v>137</v>
      </c>
      <c r="G2" s="52" t="s">
        <v>237</v>
      </c>
      <c r="H2" s="52" t="s">
        <v>138</v>
      </c>
    </row>
    <row r="3" spans="1:8" ht="63" customHeight="1">
      <c r="A3" s="53" t="s">
        <v>139</v>
      </c>
      <c r="B3" s="54" t="s">
        <v>140</v>
      </c>
      <c r="C3" s="55" t="s">
        <v>141</v>
      </c>
      <c r="D3" s="56">
        <v>650800001</v>
      </c>
      <c r="E3" s="57" t="s">
        <v>142</v>
      </c>
      <c r="F3" s="58" t="s">
        <v>143</v>
      </c>
      <c r="G3" s="59">
        <v>800000</v>
      </c>
      <c r="H3" s="60">
        <v>0</v>
      </c>
    </row>
    <row r="4" spans="1:8" ht="91.5" customHeight="1">
      <c r="A4" s="53" t="s">
        <v>144</v>
      </c>
      <c r="B4" s="54" t="s">
        <v>145</v>
      </c>
      <c r="C4" s="55" t="s">
        <v>146</v>
      </c>
      <c r="D4" s="61" t="s">
        <v>147</v>
      </c>
      <c r="E4" s="57" t="s">
        <v>148</v>
      </c>
      <c r="F4" s="58" t="s">
        <v>149</v>
      </c>
      <c r="G4" s="59">
        <v>615000</v>
      </c>
      <c r="H4" s="60">
        <v>155000</v>
      </c>
    </row>
    <row r="5" spans="1:8" ht="70.5" customHeight="1">
      <c r="A5" s="53" t="s">
        <v>150</v>
      </c>
      <c r="B5" s="54" t="s">
        <v>151</v>
      </c>
      <c r="C5" s="55" t="s">
        <v>146</v>
      </c>
      <c r="D5" s="55" t="s">
        <v>152</v>
      </c>
      <c r="E5" s="57" t="s">
        <v>153</v>
      </c>
      <c r="F5" s="58" t="s">
        <v>154</v>
      </c>
      <c r="G5" s="59">
        <v>1227791.52</v>
      </c>
      <c r="H5" s="60">
        <v>0</v>
      </c>
    </row>
    <row r="6" spans="1:8" ht="45">
      <c r="A6" s="53" t="s">
        <v>155</v>
      </c>
      <c r="B6" s="54" t="s">
        <v>156</v>
      </c>
      <c r="C6" s="55" t="s">
        <v>157</v>
      </c>
      <c r="D6" s="61" t="s">
        <v>158</v>
      </c>
      <c r="E6" s="57" t="s">
        <v>159</v>
      </c>
      <c r="F6" s="58" t="s">
        <v>160</v>
      </c>
      <c r="G6" s="59">
        <v>1480049</v>
      </c>
      <c r="H6" s="60">
        <v>0</v>
      </c>
    </row>
    <row r="7" spans="1:8" ht="93" customHeight="1">
      <c r="A7" s="53" t="s">
        <v>161</v>
      </c>
      <c r="B7" s="54" t="s">
        <v>162</v>
      </c>
      <c r="C7" s="55" t="s">
        <v>163</v>
      </c>
      <c r="D7" s="62" t="s">
        <v>152</v>
      </c>
      <c r="E7" s="57" t="s">
        <v>164</v>
      </c>
      <c r="F7" s="58" t="s">
        <v>165</v>
      </c>
      <c r="G7" s="59">
        <v>628634.78</v>
      </c>
      <c r="H7" s="60">
        <v>343725.22</v>
      </c>
    </row>
    <row r="8" spans="1:8" ht="22.5">
      <c r="A8" s="53" t="s">
        <v>166</v>
      </c>
      <c r="B8" s="54" t="s">
        <v>167</v>
      </c>
      <c r="C8" s="55" t="s">
        <v>141</v>
      </c>
      <c r="D8" s="61" t="s">
        <v>168</v>
      </c>
      <c r="E8" s="57" t="s">
        <v>169</v>
      </c>
      <c r="F8" s="58" t="s">
        <v>170</v>
      </c>
      <c r="G8" s="59">
        <v>700000</v>
      </c>
      <c r="H8" s="60">
        <v>1300000</v>
      </c>
    </row>
    <row r="9" spans="1:8" ht="78.75">
      <c r="A9" s="53" t="s">
        <v>171</v>
      </c>
      <c r="B9" s="54" t="s">
        <v>172</v>
      </c>
      <c r="C9" s="55" t="s">
        <v>146</v>
      </c>
      <c r="D9" s="62" t="s">
        <v>152</v>
      </c>
      <c r="E9" s="57" t="s">
        <v>173</v>
      </c>
      <c r="F9" s="58" t="s">
        <v>174</v>
      </c>
      <c r="G9" s="59">
        <v>1258000</v>
      </c>
      <c r="H9" s="60">
        <v>0</v>
      </c>
    </row>
    <row r="10" spans="1:8" ht="45.75" thickBot="1">
      <c r="A10" s="63" t="s">
        <v>175</v>
      </c>
      <c r="B10" s="64" t="s">
        <v>176</v>
      </c>
      <c r="C10" s="65" t="s">
        <v>163</v>
      </c>
      <c r="D10" s="65" t="s">
        <v>177</v>
      </c>
      <c r="E10" s="66" t="s">
        <v>178</v>
      </c>
      <c r="F10" s="67" t="s">
        <v>179</v>
      </c>
      <c r="G10" s="68">
        <v>440345.75</v>
      </c>
      <c r="H10" s="69">
        <v>0</v>
      </c>
    </row>
    <row r="11" spans="1:8" ht="15.75" thickBot="1">
      <c r="A11" s="70"/>
      <c r="B11" s="70"/>
      <c r="C11" s="70"/>
      <c r="D11" s="70"/>
      <c r="E11" s="201" t="s">
        <v>42</v>
      </c>
      <c r="F11" s="202"/>
      <c r="G11" s="71">
        <f>SUM(G3:G10)</f>
        <v>7149821.0499999998</v>
      </c>
      <c r="H11" s="72"/>
    </row>
  </sheetData>
  <mergeCells count="2">
    <mergeCell ref="A1:H1"/>
    <mergeCell ref="E11:F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7" workbookViewId="0">
      <selection activeCell="H18" sqref="H18"/>
    </sheetView>
  </sheetViews>
  <sheetFormatPr defaultRowHeight="12.75"/>
  <cols>
    <col min="2" max="2" width="22.5703125" customWidth="1"/>
    <col min="4" max="4" width="23.5703125" customWidth="1"/>
    <col min="5" max="5" width="13.7109375" customWidth="1"/>
    <col min="6" max="6" width="14.28515625" customWidth="1"/>
    <col min="7" max="7" width="25.7109375" customWidth="1"/>
    <col min="8" max="8" width="28" customWidth="1"/>
  </cols>
  <sheetData>
    <row r="1" spans="1:8" ht="46.5" customHeight="1">
      <c r="A1" s="195" t="s">
        <v>227</v>
      </c>
      <c r="B1" s="195"/>
      <c r="C1" s="195"/>
      <c r="D1" s="195"/>
      <c r="E1" s="195"/>
      <c r="F1" s="195"/>
      <c r="G1" s="195"/>
      <c r="H1" s="195"/>
    </row>
    <row r="2" spans="1:8" ht="42.75">
      <c r="A2" s="31" t="s">
        <v>226</v>
      </c>
      <c r="B2" s="74" t="s">
        <v>181</v>
      </c>
      <c r="C2" s="75" t="s">
        <v>68</v>
      </c>
      <c r="D2" s="76" t="s">
        <v>70</v>
      </c>
      <c r="E2" s="77" t="s">
        <v>182</v>
      </c>
      <c r="F2" s="78" t="s">
        <v>183</v>
      </c>
      <c r="G2" s="78" t="s">
        <v>184</v>
      </c>
      <c r="H2" s="78" t="s">
        <v>185</v>
      </c>
    </row>
    <row r="3" spans="1:8" ht="22.5">
      <c r="A3" s="34">
        <v>1</v>
      </c>
      <c r="B3" s="79" t="s">
        <v>188</v>
      </c>
      <c r="C3" s="80" t="s">
        <v>187</v>
      </c>
      <c r="D3" s="81" t="s">
        <v>189</v>
      </c>
      <c r="E3" s="82" t="s">
        <v>190</v>
      </c>
      <c r="F3" s="79" t="s">
        <v>191</v>
      </c>
      <c r="G3" s="83">
        <v>470000</v>
      </c>
      <c r="H3" s="83">
        <v>0</v>
      </c>
    </row>
    <row r="4" spans="1:8" ht="33.75">
      <c r="A4" s="34">
        <v>2</v>
      </c>
      <c r="B4" s="79" t="s">
        <v>192</v>
      </c>
      <c r="C4" s="80" t="s">
        <v>187</v>
      </c>
      <c r="D4" s="81" t="s">
        <v>193</v>
      </c>
      <c r="E4" s="82" t="s">
        <v>194</v>
      </c>
      <c r="F4" s="79" t="s">
        <v>195</v>
      </c>
      <c r="G4" s="83">
        <v>335000</v>
      </c>
      <c r="H4" s="83">
        <v>5000</v>
      </c>
    </row>
    <row r="5" spans="1:8" ht="33.75">
      <c r="A5" s="34">
        <v>3</v>
      </c>
      <c r="B5" s="79" t="s">
        <v>197</v>
      </c>
      <c r="C5" s="80" t="s">
        <v>196</v>
      </c>
      <c r="D5" s="81" t="s">
        <v>198</v>
      </c>
      <c r="E5" s="82" t="s">
        <v>199</v>
      </c>
      <c r="F5" s="79" t="s">
        <v>200</v>
      </c>
      <c r="G5" s="83">
        <v>268048.14</v>
      </c>
      <c r="H5" s="83">
        <v>2206.86</v>
      </c>
    </row>
    <row r="6" spans="1:8" ht="33.75">
      <c r="A6" s="34">
        <v>4</v>
      </c>
      <c r="B6" s="79" t="s">
        <v>197</v>
      </c>
      <c r="C6" s="80" t="s">
        <v>196</v>
      </c>
      <c r="D6" s="81" t="s">
        <v>201</v>
      </c>
      <c r="E6" s="82" t="s">
        <v>202</v>
      </c>
      <c r="F6" s="79" t="s">
        <v>200</v>
      </c>
      <c r="G6" s="83">
        <v>186000</v>
      </c>
      <c r="H6" s="83">
        <v>0</v>
      </c>
    </row>
    <row r="7" spans="1:8" ht="22.5">
      <c r="A7" s="34">
        <v>5</v>
      </c>
      <c r="B7" s="79" t="s">
        <v>197</v>
      </c>
      <c r="C7" s="80" t="s">
        <v>196</v>
      </c>
      <c r="D7" s="81" t="s">
        <v>203</v>
      </c>
      <c r="E7" s="82" t="s">
        <v>204</v>
      </c>
      <c r="F7" s="79" t="s">
        <v>200</v>
      </c>
      <c r="G7" s="83">
        <v>151530</v>
      </c>
      <c r="H7" s="83">
        <v>0</v>
      </c>
    </row>
    <row r="8" spans="1:8" ht="22.5">
      <c r="A8" s="34">
        <v>6</v>
      </c>
      <c r="B8" s="79" t="s">
        <v>206</v>
      </c>
      <c r="C8" s="84" t="s">
        <v>205</v>
      </c>
      <c r="D8" s="81" t="s">
        <v>207</v>
      </c>
      <c r="E8" s="82" t="s">
        <v>208</v>
      </c>
      <c r="F8" s="79" t="s">
        <v>209</v>
      </c>
      <c r="G8" s="83">
        <v>359000</v>
      </c>
      <c r="H8" s="83">
        <v>41000</v>
      </c>
    </row>
    <row r="9" spans="1:8" ht="22.5">
      <c r="A9" s="34">
        <v>7</v>
      </c>
      <c r="B9" s="79" t="s">
        <v>210</v>
      </c>
      <c r="C9" s="84" t="s">
        <v>205</v>
      </c>
      <c r="D9" s="81" t="s">
        <v>211</v>
      </c>
      <c r="E9" s="82" t="s">
        <v>212</v>
      </c>
      <c r="F9" s="79" t="s">
        <v>200</v>
      </c>
      <c r="G9" s="83">
        <v>320000</v>
      </c>
      <c r="H9" s="83">
        <v>60000</v>
      </c>
    </row>
    <row r="10" spans="1:8" ht="22.5">
      <c r="A10" s="34">
        <v>8</v>
      </c>
      <c r="B10" s="79" t="s">
        <v>214</v>
      </c>
      <c r="C10" s="80" t="s">
        <v>213</v>
      </c>
      <c r="D10" s="81" t="s">
        <v>215</v>
      </c>
      <c r="E10" s="82" t="s">
        <v>216</v>
      </c>
      <c r="F10" s="79" t="s">
        <v>200</v>
      </c>
      <c r="G10" s="83">
        <v>210000</v>
      </c>
      <c r="H10" s="83">
        <v>0</v>
      </c>
    </row>
    <row r="11" spans="1:8" ht="123.75">
      <c r="A11" s="34">
        <v>9</v>
      </c>
      <c r="B11" s="79" t="s">
        <v>218</v>
      </c>
      <c r="C11" s="84" t="s">
        <v>217</v>
      </c>
      <c r="D11" s="81" t="s">
        <v>219</v>
      </c>
      <c r="E11" s="82" t="s">
        <v>220</v>
      </c>
      <c r="F11" s="79" t="s">
        <v>221</v>
      </c>
      <c r="G11" s="83">
        <v>163000</v>
      </c>
      <c r="H11" s="83">
        <v>5000</v>
      </c>
    </row>
    <row r="12" spans="1:8" ht="45">
      <c r="A12" s="34">
        <v>10</v>
      </c>
      <c r="B12" s="79" t="s">
        <v>222</v>
      </c>
      <c r="C12" s="84" t="s">
        <v>217</v>
      </c>
      <c r="D12" s="81" t="s">
        <v>223</v>
      </c>
      <c r="E12" s="82" t="s">
        <v>224</v>
      </c>
      <c r="F12" s="79" t="s">
        <v>225</v>
      </c>
      <c r="G12" s="83">
        <v>150000</v>
      </c>
      <c r="H12" s="83">
        <v>0</v>
      </c>
    </row>
    <row r="13" spans="1:8">
      <c r="B13" s="73"/>
      <c r="C13" s="73"/>
      <c r="D13" s="73"/>
      <c r="E13" s="73"/>
      <c r="F13" s="80" t="s">
        <v>228</v>
      </c>
      <c r="G13" s="86">
        <v>2612578.14</v>
      </c>
      <c r="H13" s="85"/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J8" sqref="J8"/>
    </sheetView>
  </sheetViews>
  <sheetFormatPr defaultRowHeight="12.75"/>
  <cols>
    <col min="2" max="2" width="14.7109375" customWidth="1"/>
    <col min="4" max="4" width="18" customWidth="1"/>
    <col min="5" max="5" width="17.42578125" customWidth="1"/>
    <col min="6" max="6" width="21" customWidth="1"/>
    <col min="7" max="7" width="21.28515625" customWidth="1"/>
    <col min="8" max="8" width="13.7109375" customWidth="1"/>
  </cols>
  <sheetData>
    <row r="1" spans="1:8">
      <c r="A1" s="203" t="s">
        <v>239</v>
      </c>
      <c r="B1" s="203"/>
      <c r="C1" s="203"/>
      <c r="D1" s="203"/>
      <c r="E1" s="203"/>
      <c r="F1" s="203"/>
      <c r="G1" s="203"/>
      <c r="H1" s="203"/>
    </row>
    <row r="2" spans="1:8">
      <c r="A2" s="203"/>
      <c r="B2" s="203"/>
      <c r="C2" s="203"/>
      <c r="D2" s="203"/>
      <c r="E2" s="203"/>
      <c r="F2" s="203"/>
      <c r="G2" s="203"/>
      <c r="H2" s="203"/>
    </row>
    <row r="3" spans="1:8" ht="33.75">
      <c r="A3" s="33" t="s">
        <v>226</v>
      </c>
      <c r="B3" s="79" t="s">
        <v>133</v>
      </c>
      <c r="C3" s="79" t="s">
        <v>229</v>
      </c>
      <c r="D3" s="79" t="s">
        <v>230</v>
      </c>
      <c r="E3" s="79" t="s">
        <v>231</v>
      </c>
      <c r="F3" s="79" t="s">
        <v>49</v>
      </c>
      <c r="G3" s="79" t="s">
        <v>238</v>
      </c>
      <c r="H3" s="79" t="s">
        <v>232</v>
      </c>
    </row>
    <row r="4" spans="1:8" ht="22.5">
      <c r="A4" s="34">
        <v>1</v>
      </c>
      <c r="B4" s="79" t="s">
        <v>234</v>
      </c>
      <c r="C4" s="79" t="s">
        <v>233</v>
      </c>
      <c r="D4" s="79" t="s">
        <v>235</v>
      </c>
      <c r="E4" s="79" t="s">
        <v>236</v>
      </c>
      <c r="F4" s="79" t="s">
        <v>191</v>
      </c>
      <c r="G4" s="87">
        <v>475091.20000000001</v>
      </c>
      <c r="H4" s="87">
        <v>64908.800000000003</v>
      </c>
    </row>
    <row r="5" spans="1:8">
      <c r="F5" s="31" t="s">
        <v>42</v>
      </c>
      <c r="G5" s="88">
        <f>SUM(G4)</f>
        <v>475091.20000000001</v>
      </c>
    </row>
  </sheetData>
  <mergeCells count="1">
    <mergeCell ref="A1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3" sqref="D13"/>
    </sheetView>
  </sheetViews>
  <sheetFormatPr defaultRowHeight="12.75"/>
  <cols>
    <col min="1" max="1" width="13.7109375" customWidth="1"/>
    <col min="2" max="2" width="20.28515625" customWidth="1"/>
    <col min="3" max="3" width="23.28515625" customWidth="1"/>
    <col min="4" max="4" width="33.7109375" customWidth="1"/>
    <col min="5" max="5" width="37.28515625" customWidth="1"/>
    <col min="6" max="6" width="33.140625" customWidth="1"/>
  </cols>
  <sheetData>
    <row r="1" spans="1:6" ht="39" customHeight="1">
      <c r="A1" s="204" t="s">
        <v>593</v>
      </c>
      <c r="B1" s="204"/>
      <c r="C1" s="204"/>
      <c r="D1" s="204"/>
      <c r="E1" s="204"/>
      <c r="F1" s="204"/>
    </row>
    <row r="2" spans="1:6">
      <c r="A2" s="179" t="s">
        <v>226</v>
      </c>
      <c r="B2" s="180" t="s">
        <v>309</v>
      </c>
      <c r="C2" s="181" t="s">
        <v>133</v>
      </c>
      <c r="D2" s="182" t="s">
        <v>559</v>
      </c>
      <c r="E2" s="183" t="s">
        <v>560</v>
      </c>
      <c r="F2" s="183" t="s">
        <v>238</v>
      </c>
    </row>
    <row r="3" spans="1:6">
      <c r="A3" s="171">
        <v>1</v>
      </c>
      <c r="B3" s="172" t="s">
        <v>561</v>
      </c>
      <c r="C3" s="173" t="s">
        <v>562</v>
      </c>
      <c r="D3" s="173" t="s">
        <v>563</v>
      </c>
      <c r="E3" s="174" t="s">
        <v>564</v>
      </c>
      <c r="F3" s="175">
        <v>762552.12</v>
      </c>
    </row>
    <row r="4" spans="1:6">
      <c r="A4" s="171">
        <v>2</v>
      </c>
      <c r="B4" s="172" t="s">
        <v>565</v>
      </c>
      <c r="C4" s="173" t="s">
        <v>566</v>
      </c>
      <c r="D4" s="173" t="s">
        <v>567</v>
      </c>
      <c r="E4" s="174" t="s">
        <v>568</v>
      </c>
      <c r="F4" s="175">
        <v>522480</v>
      </c>
    </row>
    <row r="5" spans="1:6">
      <c r="A5" s="171">
        <v>3</v>
      </c>
      <c r="B5" s="172" t="s">
        <v>565</v>
      </c>
      <c r="C5" s="173" t="s">
        <v>569</v>
      </c>
      <c r="D5" s="173" t="s">
        <v>570</v>
      </c>
      <c r="E5" s="174" t="s">
        <v>571</v>
      </c>
      <c r="F5" s="175">
        <v>575425.43000000005</v>
      </c>
    </row>
    <row r="6" spans="1:6">
      <c r="A6" s="171">
        <v>4</v>
      </c>
      <c r="B6" s="172" t="s">
        <v>572</v>
      </c>
      <c r="C6" s="173" t="s">
        <v>573</v>
      </c>
      <c r="D6" s="173" t="s">
        <v>574</v>
      </c>
      <c r="E6" s="174" t="s">
        <v>575</v>
      </c>
      <c r="F6" s="175">
        <v>654626.84</v>
      </c>
    </row>
    <row r="7" spans="1:6" ht="22.5">
      <c r="A7" s="171">
        <v>5</v>
      </c>
      <c r="B7" s="172" t="s">
        <v>576</v>
      </c>
      <c r="C7" s="173" t="s">
        <v>577</v>
      </c>
      <c r="D7" s="173" t="s">
        <v>578</v>
      </c>
      <c r="E7" s="174" t="s">
        <v>579</v>
      </c>
      <c r="F7" s="175">
        <v>1196337.81</v>
      </c>
    </row>
    <row r="8" spans="1:6">
      <c r="A8" s="171">
        <v>6</v>
      </c>
      <c r="B8" s="172" t="s">
        <v>580</v>
      </c>
      <c r="C8" s="176" t="s">
        <v>581</v>
      </c>
      <c r="D8" s="173" t="s">
        <v>582</v>
      </c>
      <c r="E8" s="174" t="s">
        <v>583</v>
      </c>
      <c r="F8" s="177">
        <v>1044052.02</v>
      </c>
    </row>
    <row r="9" spans="1:6">
      <c r="A9" s="171">
        <v>7</v>
      </c>
      <c r="B9" s="172" t="s">
        <v>565</v>
      </c>
      <c r="C9" s="176" t="s">
        <v>584</v>
      </c>
      <c r="D9" s="173" t="s">
        <v>585</v>
      </c>
      <c r="E9" s="174" t="s">
        <v>586</v>
      </c>
      <c r="F9" s="177">
        <v>800000</v>
      </c>
    </row>
    <row r="10" spans="1:6">
      <c r="A10" s="171">
        <v>8</v>
      </c>
      <c r="B10" s="172" t="s">
        <v>561</v>
      </c>
      <c r="C10" s="176" t="s">
        <v>587</v>
      </c>
      <c r="D10" s="173" t="s">
        <v>588</v>
      </c>
      <c r="E10" s="174" t="s">
        <v>589</v>
      </c>
      <c r="F10" s="177">
        <v>599683.19999999995</v>
      </c>
    </row>
    <row r="11" spans="1:6" ht="22.5">
      <c r="A11" s="171">
        <v>9</v>
      </c>
      <c r="B11" s="172" t="s">
        <v>576</v>
      </c>
      <c r="C11" s="176" t="s">
        <v>590</v>
      </c>
      <c r="D11" s="173" t="s">
        <v>591</v>
      </c>
      <c r="E11" s="174" t="s">
        <v>592</v>
      </c>
      <c r="F11" s="178">
        <v>1112483.0900000001</v>
      </c>
    </row>
    <row r="12" spans="1:6">
      <c r="E12" s="169" t="s">
        <v>42</v>
      </c>
      <c r="F12" s="184">
        <f>SUM(F3:F11)</f>
        <v>7267640.5100000007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21" sqref="F21"/>
    </sheetView>
  </sheetViews>
  <sheetFormatPr defaultRowHeight="12.75"/>
  <cols>
    <col min="2" max="2" width="20.42578125" customWidth="1"/>
    <col min="3" max="3" width="24.7109375" customWidth="1"/>
    <col min="4" max="4" width="26.28515625" customWidth="1"/>
    <col min="5" max="5" width="26.85546875" customWidth="1"/>
    <col min="6" max="6" width="27" customWidth="1"/>
    <col min="7" max="7" width="23.85546875" customWidth="1"/>
  </cols>
  <sheetData>
    <row r="1" spans="1:7">
      <c r="A1" s="205" t="s">
        <v>240</v>
      </c>
      <c r="B1" s="205"/>
      <c r="C1" s="205"/>
      <c r="D1" s="205"/>
      <c r="E1" s="205"/>
      <c r="F1" s="205"/>
      <c r="G1" s="205"/>
    </row>
    <row r="2" spans="1:7" ht="21" customHeight="1">
      <c r="A2" s="205"/>
      <c r="B2" s="205"/>
      <c r="C2" s="205"/>
      <c r="D2" s="205"/>
      <c r="E2" s="205"/>
      <c r="F2" s="205"/>
      <c r="G2" s="205"/>
    </row>
    <row r="3" spans="1:7" ht="13.5" thickBot="1">
      <c r="A3" s="206"/>
      <c r="B3" s="206"/>
      <c r="C3" s="206"/>
      <c r="D3" s="206"/>
      <c r="E3" s="206"/>
      <c r="F3" s="206"/>
      <c r="G3" s="206"/>
    </row>
    <row r="4" spans="1:7">
      <c r="A4" s="91" t="s">
        <v>241</v>
      </c>
      <c r="B4" s="92" t="s">
        <v>244</v>
      </c>
      <c r="C4" s="92" t="s">
        <v>242</v>
      </c>
      <c r="D4" s="93" t="s">
        <v>243</v>
      </c>
      <c r="E4" s="92" t="s">
        <v>246</v>
      </c>
      <c r="F4" s="94" t="s">
        <v>261</v>
      </c>
      <c r="G4" s="94" t="s">
        <v>245</v>
      </c>
    </row>
    <row r="5" spans="1:7" ht="63.75">
      <c r="A5" s="97">
        <v>1</v>
      </c>
      <c r="B5" s="98" t="s">
        <v>249</v>
      </c>
      <c r="C5" s="99" t="s">
        <v>247</v>
      </c>
      <c r="D5" s="100" t="s">
        <v>248</v>
      </c>
      <c r="E5" s="98" t="s">
        <v>250</v>
      </c>
      <c r="F5" s="101">
        <v>369000</v>
      </c>
      <c r="G5" s="101">
        <v>41000</v>
      </c>
    </row>
    <row r="6" spans="1:7" ht="51">
      <c r="A6" s="97">
        <v>2</v>
      </c>
      <c r="B6" s="98" t="s">
        <v>249</v>
      </c>
      <c r="C6" s="99" t="s">
        <v>251</v>
      </c>
      <c r="D6" s="100" t="s">
        <v>252</v>
      </c>
      <c r="E6" s="98" t="s">
        <v>254</v>
      </c>
      <c r="F6" s="102">
        <v>162000</v>
      </c>
      <c r="G6" s="102" t="s">
        <v>253</v>
      </c>
    </row>
    <row r="7" spans="1:7" ht="89.25">
      <c r="A7" s="97">
        <v>3</v>
      </c>
      <c r="B7" s="98" t="s">
        <v>249</v>
      </c>
      <c r="C7" s="99" t="s">
        <v>255</v>
      </c>
      <c r="D7" s="100" t="s">
        <v>256</v>
      </c>
      <c r="E7" s="98" t="s">
        <v>257</v>
      </c>
      <c r="F7" s="101">
        <v>333000</v>
      </c>
      <c r="G7" s="101">
        <v>37000</v>
      </c>
    </row>
    <row r="8" spans="1:7" ht="38.25">
      <c r="A8" s="97">
        <v>4</v>
      </c>
      <c r="B8" s="98" t="s">
        <v>249</v>
      </c>
      <c r="C8" s="99" t="s">
        <v>258</v>
      </c>
      <c r="D8" s="100" t="s">
        <v>259</v>
      </c>
      <c r="E8" s="98" t="s">
        <v>260</v>
      </c>
      <c r="F8" s="101">
        <v>325800</v>
      </c>
      <c r="G8" s="101">
        <v>36200</v>
      </c>
    </row>
    <row r="9" spans="1:7">
      <c r="A9" s="89"/>
      <c r="B9" s="89"/>
      <c r="C9" s="89"/>
      <c r="D9" s="89"/>
      <c r="E9" s="95" t="s">
        <v>42</v>
      </c>
      <c r="F9" s="96">
        <f t="shared" ref="F9" si="0">SUM(F5:F8)</f>
        <v>1189800</v>
      </c>
      <c r="G9" s="90"/>
    </row>
  </sheetData>
  <mergeCells count="1">
    <mergeCell ref="A1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21" sqref="G21"/>
    </sheetView>
  </sheetViews>
  <sheetFormatPr defaultRowHeight="12.75"/>
  <cols>
    <col min="1" max="1" width="9.140625" customWidth="1"/>
    <col min="2" max="2" width="18.28515625" customWidth="1"/>
    <col min="3" max="3" width="14.85546875" customWidth="1"/>
    <col min="4" max="4" width="19" customWidth="1"/>
    <col min="5" max="5" width="20.7109375" customWidth="1"/>
    <col min="6" max="6" width="27.5703125" customWidth="1"/>
    <col min="7" max="7" width="25.7109375" customWidth="1"/>
    <col min="8" max="8" width="23.140625" customWidth="1"/>
  </cols>
  <sheetData>
    <row r="1" spans="1:8" ht="12.75" customHeight="1">
      <c r="A1" s="207" t="s">
        <v>275</v>
      </c>
      <c r="B1" s="207"/>
      <c r="C1" s="207"/>
      <c r="D1" s="207"/>
      <c r="E1" s="207"/>
      <c r="F1" s="207"/>
      <c r="G1" s="207"/>
      <c r="H1" s="207"/>
    </row>
    <row r="2" spans="1:8" ht="18.75" customHeight="1">
      <c r="A2" s="208"/>
      <c r="B2" s="208"/>
      <c r="C2" s="208"/>
      <c r="D2" s="208"/>
      <c r="E2" s="208"/>
      <c r="F2" s="208"/>
      <c r="G2" s="208"/>
      <c r="H2" s="208"/>
    </row>
    <row r="3" spans="1:8" ht="31.5">
      <c r="A3" s="103" t="s">
        <v>262</v>
      </c>
      <c r="B3" s="104" t="s">
        <v>67</v>
      </c>
      <c r="C3" s="104" t="s">
        <v>68</v>
      </c>
      <c r="D3" s="105" t="s">
        <v>69</v>
      </c>
      <c r="E3" s="106" t="s">
        <v>70</v>
      </c>
      <c r="F3" s="106" t="s">
        <v>71</v>
      </c>
      <c r="G3" s="107" t="s">
        <v>272</v>
      </c>
      <c r="H3" s="108" t="s">
        <v>263</v>
      </c>
    </row>
    <row r="4" spans="1:8" ht="67.5" customHeight="1">
      <c r="A4" s="109">
        <v>1</v>
      </c>
      <c r="B4" s="110" t="s">
        <v>264</v>
      </c>
      <c r="C4" s="110" t="s">
        <v>265</v>
      </c>
      <c r="D4" s="111" t="s">
        <v>273</v>
      </c>
      <c r="E4" s="112" t="s">
        <v>266</v>
      </c>
      <c r="F4" s="112" t="s">
        <v>267</v>
      </c>
      <c r="G4" s="113">
        <v>1096403.67</v>
      </c>
      <c r="H4" s="113">
        <v>1732000</v>
      </c>
    </row>
    <row r="5" spans="1:8" ht="115.5" customHeight="1">
      <c r="A5" s="109">
        <v>2</v>
      </c>
      <c r="B5" s="110" t="s">
        <v>268</v>
      </c>
      <c r="C5" s="110" t="s">
        <v>269</v>
      </c>
      <c r="D5" s="111" t="s">
        <v>274</v>
      </c>
      <c r="E5" s="112" t="s">
        <v>270</v>
      </c>
      <c r="F5" s="112" t="s">
        <v>271</v>
      </c>
      <c r="G5" s="113">
        <v>2976736.3</v>
      </c>
      <c r="H5" s="113">
        <v>5730709</v>
      </c>
    </row>
    <row r="6" spans="1:8" ht="15.75">
      <c r="A6" s="114"/>
      <c r="B6" s="114"/>
      <c r="C6" s="114"/>
      <c r="D6" s="114"/>
      <c r="E6" s="114"/>
      <c r="F6" s="114"/>
      <c r="G6" s="113">
        <f>SUM(G4:G5)</f>
        <v>4073139.9699999997</v>
      </c>
      <c r="H6" s="114"/>
    </row>
  </sheetData>
  <mergeCells count="1">
    <mergeCell ref="A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2</vt:i4>
      </vt:variant>
    </vt:vector>
  </HeadingPairs>
  <TitlesOfParts>
    <vt:vector size="19" baseType="lpstr">
      <vt:lpstr>Allegato A</vt:lpstr>
      <vt:lpstr>Allegato B</vt:lpstr>
      <vt:lpstr>Allegato C</vt:lpstr>
      <vt:lpstr>Allegato D</vt:lpstr>
      <vt:lpstr>Allegato E</vt:lpstr>
      <vt:lpstr>Allegato F</vt:lpstr>
      <vt:lpstr>Allegato G</vt:lpstr>
      <vt:lpstr>Allegato H</vt:lpstr>
      <vt:lpstr>Allegato I</vt:lpstr>
      <vt:lpstr>Allegato L</vt:lpstr>
      <vt:lpstr>Allegato M</vt:lpstr>
      <vt:lpstr>Allegato N</vt:lpstr>
      <vt:lpstr>Allegato O</vt:lpstr>
      <vt:lpstr>Allegato P</vt:lpstr>
      <vt:lpstr>Allegato Q</vt:lpstr>
      <vt:lpstr>Allegato R</vt:lpstr>
      <vt:lpstr>Allegato S</vt:lpstr>
      <vt:lpstr>'Allegato A'!Area_stampa</vt:lpstr>
      <vt:lpstr>'Allegato A'!Titoli_stampa</vt:lpstr>
    </vt:vector>
  </TitlesOfParts>
  <Company>Ass. Reg.le LL.PP. e Polcasa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GIUNTA REGIONALE D'ABRUZZO</dc:creator>
  <cp:lastModifiedBy>Administrator</cp:lastModifiedBy>
  <cp:lastPrinted>2019-03-07T16:00:58Z</cp:lastPrinted>
  <dcterms:created xsi:type="dcterms:W3CDTF">1999-03-17T14:50:12Z</dcterms:created>
  <dcterms:modified xsi:type="dcterms:W3CDTF">2019-12-09T18:31:41Z</dcterms:modified>
</cp:coreProperties>
</file>