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8036" windowHeight="7128"/>
  </bookViews>
  <sheets>
    <sheet name="Foglio 1" sheetId="4" r:id="rId1"/>
  </sheets>
  <calcPr calcId="145621"/>
</workbook>
</file>

<file path=xl/calcChain.xml><?xml version="1.0" encoding="utf-8"?>
<calcChain xmlns="http://schemas.openxmlformats.org/spreadsheetml/2006/main">
  <c r="H215" i="4" l="1"/>
  <c r="G215" i="4"/>
  <c r="F215" i="4"/>
  <c r="E215" i="4"/>
  <c r="H210" i="4"/>
  <c r="G210" i="4"/>
  <c r="F210" i="4"/>
  <c r="E210" i="4"/>
  <c r="H205" i="4"/>
  <c r="G205" i="4"/>
  <c r="F205" i="4"/>
  <c r="E205" i="4"/>
  <c r="H201" i="4"/>
  <c r="H216" i="4" s="1"/>
  <c r="G201" i="4"/>
  <c r="F201" i="4"/>
  <c r="F216" i="4" s="1"/>
  <c r="E201" i="4"/>
  <c r="E216" i="4" s="1"/>
  <c r="H187" i="4"/>
  <c r="G187" i="4"/>
  <c r="F187" i="4"/>
  <c r="E187" i="4"/>
  <c r="H180" i="4"/>
  <c r="G180" i="4"/>
  <c r="F180" i="4"/>
  <c r="E180" i="4"/>
  <c r="H177" i="4"/>
  <c r="H188" i="4" s="1"/>
  <c r="G177" i="4"/>
  <c r="G188" i="4" s="1"/>
  <c r="F177" i="4"/>
  <c r="F188" i="4" s="1"/>
  <c r="E177" i="4"/>
  <c r="G216" i="4" l="1"/>
  <c r="E188" i="4"/>
  <c r="H121" i="4"/>
  <c r="G121" i="4"/>
  <c r="F121" i="4"/>
  <c r="E121" i="4"/>
  <c r="H43" i="4"/>
  <c r="G43" i="4"/>
  <c r="F43" i="4"/>
  <c r="E43" i="4"/>
  <c r="H165" i="4"/>
  <c r="G165" i="4"/>
  <c r="F165" i="4"/>
  <c r="E165" i="4"/>
  <c r="H158" i="4"/>
  <c r="G158" i="4"/>
  <c r="F158" i="4"/>
  <c r="E158" i="4"/>
  <c r="H151" i="4"/>
  <c r="G151" i="4"/>
  <c r="F151" i="4"/>
  <c r="E151" i="4"/>
  <c r="H146" i="4"/>
  <c r="G146" i="4"/>
  <c r="F146" i="4"/>
  <c r="E146" i="4"/>
  <c r="H140" i="4"/>
  <c r="G140" i="4"/>
  <c r="F140" i="4"/>
  <c r="E140" i="4"/>
  <c r="H133" i="4"/>
  <c r="G133" i="4"/>
  <c r="F133" i="4"/>
  <c r="E133" i="4"/>
  <c r="H128" i="4"/>
  <c r="G128" i="4"/>
  <c r="F128" i="4"/>
  <c r="E128" i="4"/>
  <c r="H113" i="4"/>
  <c r="G113" i="4"/>
  <c r="F113" i="4"/>
  <c r="E113" i="4"/>
  <c r="H107" i="4"/>
  <c r="G107" i="4"/>
  <c r="F107" i="4"/>
  <c r="E107" i="4"/>
  <c r="H100" i="4"/>
  <c r="G100" i="4"/>
  <c r="F100" i="4"/>
  <c r="E100" i="4"/>
  <c r="H94" i="4"/>
  <c r="G94" i="4"/>
  <c r="F94" i="4"/>
  <c r="E94" i="4"/>
  <c r="H88" i="4"/>
  <c r="G88" i="4"/>
  <c r="F88" i="4"/>
  <c r="E88" i="4"/>
  <c r="H84" i="4"/>
  <c r="G84" i="4"/>
  <c r="F84" i="4"/>
  <c r="E84" i="4"/>
  <c r="H76" i="4"/>
  <c r="G76" i="4"/>
  <c r="F76" i="4"/>
  <c r="E76" i="4"/>
  <c r="H70" i="4"/>
  <c r="G70" i="4"/>
  <c r="F70" i="4"/>
  <c r="E70" i="4"/>
  <c r="H62" i="4"/>
  <c r="G62" i="4"/>
  <c r="F62" i="4"/>
  <c r="E62" i="4"/>
  <c r="H56" i="4"/>
  <c r="G56" i="4"/>
  <c r="F56" i="4"/>
  <c r="E56" i="4"/>
  <c r="H50" i="4"/>
  <c r="G50" i="4"/>
  <c r="F50" i="4"/>
  <c r="E50" i="4"/>
  <c r="H36" i="4"/>
  <c r="G36" i="4"/>
  <c r="F36" i="4"/>
  <c r="E36" i="4"/>
  <c r="H31" i="4"/>
  <c r="G31" i="4"/>
  <c r="F31" i="4"/>
  <c r="E31" i="4"/>
  <c r="H26" i="4"/>
  <c r="G26" i="4"/>
  <c r="F26" i="4"/>
  <c r="E26" i="4"/>
  <c r="H20" i="4"/>
  <c r="G20" i="4"/>
  <c r="F20" i="4"/>
  <c r="E20" i="4"/>
  <c r="H13" i="4"/>
  <c r="G13" i="4"/>
  <c r="G166" i="4" s="1"/>
  <c r="F13" i="4"/>
  <c r="E13" i="4"/>
  <c r="E166" i="4" s="1"/>
  <c r="H166" i="4" l="1"/>
  <c r="F166" i="4"/>
</calcChain>
</file>

<file path=xl/sharedStrings.xml><?xml version="1.0" encoding="utf-8"?>
<sst xmlns="http://schemas.openxmlformats.org/spreadsheetml/2006/main" count="572" uniqueCount="263">
  <si>
    <t>Prin 2017 (suddivisione fondi)</t>
  </si>
  <si>
    <t>nº</t>
  </si>
  <si>
    <t>Ateneo/Ente</t>
  </si>
  <si>
    <t>Codice Fiscale Ateneo/Ente</t>
  </si>
  <si>
    <t>Cofinanziamento</t>
  </si>
  <si>
    <t>Quota Premiale</t>
  </si>
  <si>
    <t>Contributo totale</t>
  </si>
  <si>
    <r>
      <t> </t>
    </r>
    <r>
      <rPr>
        <b/>
        <sz val="8"/>
        <color rgb="FFAA0000"/>
        <rFont val="Verdana"/>
        <family val="2"/>
      </rPr>
      <t>1. BARBAROSSA Sergio - 2017TRRZY7</t>
    </r>
  </si>
  <si>
    <t>BANELLI Paolo</t>
  </si>
  <si>
    <t>Università degli Studi di PERUGIA</t>
  </si>
  <si>
    <t>BARBAROSSA Sergio</t>
  </si>
  <si>
    <t>Università degli Studi di ROMA "La Sapienza"</t>
  </si>
  <si>
    <t>BUZZI Stefano</t>
  </si>
  <si>
    <t>Università degli Studi di CASSINO e del LAZIO MERIDIONALE</t>
  </si>
  <si>
    <t>DETTI Andrea</t>
  </si>
  <si>
    <t>Università degli Studi di ROMA "Tor Vergata"</t>
  </si>
  <si>
    <t>PALAZZO Sergio</t>
  </si>
  <si>
    <t>Università degli Studi di CATANIA</t>
  </si>
  <si>
    <t>UGOLINI Alessandro</t>
  </si>
  <si>
    <t>Università degli Studi di PARMA</t>
  </si>
  <si>
    <r>
      <t>Totale parziale:</t>
    </r>
    <r>
      <rPr>
        <sz val="8"/>
        <color rgb="FF000000"/>
        <rFont val="Verdana"/>
        <family val="2"/>
      </rPr>
      <t xml:space="preserve">  </t>
    </r>
  </si>
  <si>
    <r>
      <t> </t>
    </r>
    <r>
      <rPr>
        <b/>
        <sz val="8"/>
        <color rgb="FFAA0000"/>
        <rFont val="Verdana"/>
        <family val="2"/>
      </rPr>
      <t>2. BARNI Mauro - 2017Z595XS</t>
    </r>
  </si>
  <si>
    <t>BARNI Mauro</t>
  </si>
  <si>
    <t>Università degli Studi di SIENA</t>
  </si>
  <si>
    <t>BOATO Giulia</t>
  </si>
  <si>
    <t>Università degli Studi di TRENTO</t>
  </si>
  <si>
    <t>PIVA Alessandro</t>
  </si>
  <si>
    <t>Università degli Studi di FIRENZE</t>
  </si>
  <si>
    <t>TUBARO Stefano</t>
  </si>
  <si>
    <t>Politecnico di MILANO</t>
  </si>
  <si>
    <t>VERDOLIVA Luisa</t>
  </si>
  <si>
    <t>Università degli Studi di Napoli Federico II</t>
  </si>
  <si>
    <r>
      <t> </t>
    </r>
    <r>
      <rPr>
        <b/>
        <sz val="8"/>
        <color rgb="FFAA0000"/>
        <rFont val="Verdana"/>
        <family val="2"/>
      </rPr>
      <t>3. BASCHIROTTO Andrea - 20177MEZ7T</t>
    </r>
  </si>
  <si>
    <t>BASCHIROTTO Andrea</t>
  </si>
  <si>
    <t>Università degli Studi di MILANO-BICOCCA</t>
  </si>
  <si>
    <t>GRASSO Alfio Dario</t>
  </si>
  <si>
    <t>STROLLO Antonio Giuseppe Maria</t>
  </si>
  <si>
    <t>VASSANELLI Stefano</t>
  </si>
  <si>
    <t>Università degli Studi di PADOVA</t>
  </si>
  <si>
    <r>
      <t> </t>
    </r>
    <r>
      <rPr>
        <b/>
        <sz val="8"/>
        <color rgb="FFAA0000"/>
        <rFont val="Verdana"/>
        <family val="2"/>
      </rPr>
      <t>4. BEMPORAD Alberto - 2017J89ARP</t>
    </r>
  </si>
  <si>
    <t>BEMPORAD Alberto</t>
  </si>
  <si>
    <t>Scuola IMT - Istituzioni, Mercati, Tecnologie - Alti Studi - LUCCA</t>
  </si>
  <si>
    <t>CHIUSO Alessandro</t>
  </si>
  <si>
    <t>FORMENTIN Simone</t>
  </si>
  <si>
    <r>
      <t> </t>
    </r>
    <r>
      <rPr>
        <b/>
        <sz val="8"/>
        <color rgb="FFAA0000"/>
        <rFont val="Verdana"/>
        <family val="2"/>
      </rPr>
      <t>5. BILOTTI Filiberto - 2017BHFZKH</t>
    </r>
  </si>
  <si>
    <t>BILOTTI Filiberto</t>
  </si>
  <si>
    <t>Università degli Studi ROMA TRE</t>
  </si>
  <si>
    <t>MONTI Alessio</t>
  </si>
  <si>
    <t>UNICUSANO Università degli Studi Niccolò Cusano -Telematica Roma</t>
  </si>
  <si>
    <t>OLIVERI Giacomo</t>
  </si>
  <si>
    <r>
      <t> </t>
    </r>
    <r>
      <rPr>
        <b/>
        <sz val="8"/>
        <color rgb="FFAA0000"/>
        <rFont val="Verdana"/>
        <family val="2"/>
      </rPr>
      <t>6. CORINTO Fernando - 2017LSCR4K</t>
    </r>
  </si>
  <si>
    <t>BRIVIO Stefano</t>
  </si>
  <si>
    <t>Consiglio Nazionale delle Ricerche</t>
  </si>
  <si>
    <t>CORINTO Fernando</t>
  </si>
  <si>
    <t>Politecnico di TORINO</t>
  </si>
  <si>
    <t>FORTI Mauro</t>
  </si>
  <si>
    <t>TESI Alberto</t>
  </si>
  <si>
    <r>
      <t> </t>
    </r>
    <r>
      <rPr>
        <b/>
        <sz val="8"/>
        <color rgb="FFAA0000"/>
        <rFont val="Verdana"/>
        <family val="2"/>
      </rPr>
      <t>7. COSTANZO Alessandra - 2017YJE9XK</t>
    </r>
  </si>
  <si>
    <t>COSTANZO Alessandra</t>
  </si>
  <si>
    <t>Università degli Studi di BOLOGNA</t>
  </si>
  <si>
    <t>FELIZIANI Mauro</t>
  </si>
  <si>
    <t>Università degli Studi dell'AQUILA</t>
  </si>
  <si>
    <t>GALLI Alessandro</t>
  </si>
  <si>
    <t>PASIAN Marco</t>
  </si>
  <si>
    <t>Università degli Studi di PAVIA</t>
  </si>
  <si>
    <t>SCHETTINI Giuseppe</t>
  </si>
  <si>
    <r>
      <t> </t>
    </r>
    <r>
      <rPr>
        <b/>
        <sz val="8"/>
        <color rgb="FFAA0000"/>
        <rFont val="Verdana"/>
        <family val="2"/>
      </rPr>
      <t>8. CROCCO Lorenzo - 20179FLH4A</t>
    </r>
  </si>
  <si>
    <t>BELLIZZI Gennaro</t>
  </si>
  <si>
    <t>CAVAGNARO Marta</t>
  </si>
  <si>
    <t>CROCCO Lorenzo</t>
  </si>
  <si>
    <t>VIPIANA Francesca</t>
  </si>
  <si>
    <r>
      <t> </t>
    </r>
    <r>
      <rPr>
        <b/>
        <sz val="8"/>
        <color rgb="FFAA0000"/>
        <rFont val="Verdana"/>
        <family val="2"/>
      </rPr>
      <t>9. DE ANGELIS Costantino - 2017MP7F8F</t>
    </r>
  </si>
  <si>
    <t>ANDREANI Lucio</t>
  </si>
  <si>
    <t>BOLLANI Monica</t>
  </si>
  <si>
    <t>CELEBRANO Michele</t>
  </si>
  <si>
    <t>DE ANGELIS Costantino</t>
  </si>
  <si>
    <t>Università degli Studi di BRESCIA</t>
  </si>
  <si>
    <r>
      <t> </t>
    </r>
    <r>
      <rPr>
        <b/>
        <sz val="8"/>
        <color rgb="FFAA0000"/>
        <rFont val="Verdana"/>
        <family val="2"/>
      </rPr>
      <t>10. DI BERNARDO Mario - 2017CWMF93</t>
    </r>
  </si>
  <si>
    <t>COMO Giacomo</t>
  </si>
  <si>
    <t>CRISOSTOMI Emanuele</t>
  </si>
  <si>
    <t>Università di PISA</t>
  </si>
  <si>
    <t>DI BERNARDO Mario</t>
  </si>
  <si>
    <t>FRASCA Mattia</t>
  </si>
  <si>
    <t>GLIELMO Luigi</t>
  </si>
  <si>
    <t>Università degli Studi del SANNIO di BENEVENTO</t>
  </si>
  <si>
    <t>ZAMPIERI Sandro</t>
  </si>
  <si>
    <r>
      <t> </t>
    </r>
    <r>
      <rPr>
        <b/>
        <sz val="8"/>
        <color rgb="FFAA0000"/>
        <rFont val="Verdana"/>
        <family val="2"/>
      </rPr>
      <t>11. FERRARO Pietro - 2017N7R2CJ</t>
    </r>
  </si>
  <si>
    <t>FERRARO Pietro</t>
  </si>
  <si>
    <t>KURELAC Ivana</t>
  </si>
  <si>
    <t>MAFFETTONE Pier Luca</t>
  </si>
  <si>
    <r>
      <t> </t>
    </r>
    <r>
      <rPr>
        <b/>
        <sz val="8"/>
        <color rgb="FFAA0000"/>
        <rFont val="Verdana"/>
        <family val="2"/>
      </rPr>
      <t>12. IANNACCONE Giuseppe - 2017SRYEJH</t>
    </r>
  </si>
  <si>
    <t>CRUPI Felice</t>
  </si>
  <si>
    <t>Università della CALABRIA</t>
  </si>
  <si>
    <t>ESSENI David</t>
  </si>
  <si>
    <t>Università degli Studi di UDINE</t>
  </si>
  <si>
    <t>GNUDI Antonio</t>
  </si>
  <si>
    <t>IANNACCONE Giuseppe</t>
  </si>
  <si>
    <t>MAGNONE Paolo</t>
  </si>
  <si>
    <t>SEMENTA Luca</t>
  </si>
  <si>
    <r>
      <t> </t>
    </r>
    <r>
      <rPr>
        <b/>
        <sz val="8"/>
        <color rgb="FFAA0000"/>
        <rFont val="Verdana"/>
        <family val="2"/>
      </rPr>
      <t>13. MACI Stefano - 2017S29ZLA</t>
    </r>
  </si>
  <si>
    <t>MACI Stefano</t>
  </si>
  <si>
    <t>VECCHI Giuseppe</t>
  </si>
  <si>
    <r>
      <t> </t>
    </r>
    <r>
      <rPr>
        <b/>
        <sz val="8"/>
        <color rgb="FFAA0000"/>
        <rFont val="Verdana"/>
        <family val="2"/>
      </rPr>
      <t>14. MANARA Giuliano - 2017NT5W7Z</t>
    </r>
  </si>
  <si>
    <t>LOMBARDI Guido</t>
  </si>
  <si>
    <t>MANARA Giuliano</t>
  </si>
  <si>
    <t>NAPOLI Christian</t>
  </si>
  <si>
    <t>RANDAZZO Andrea</t>
  </si>
  <si>
    <t>Università degli Studi di GENOVA</t>
  </si>
  <si>
    <r>
      <t> </t>
    </r>
    <r>
      <rPr>
        <b/>
        <sz val="8"/>
        <color rgb="FFAA0000"/>
        <rFont val="Verdana"/>
        <family val="2"/>
      </rPr>
      <t>15. MATTAVELLI Paolo - 2017WA5ZT3</t>
    </r>
  </si>
  <si>
    <t>LA TONA Giuseppe</t>
  </si>
  <si>
    <t>MATTAVELLI Paolo</t>
  </si>
  <si>
    <t>PETRONE Giovanni</t>
  </si>
  <si>
    <t>Università degli Studi di SALERNO</t>
  </si>
  <si>
    <t>SANSEVERINO Annunziata</t>
  </si>
  <si>
    <r>
      <t> </t>
    </r>
    <r>
      <rPr>
        <b/>
        <sz val="8"/>
        <color rgb="FFAA0000"/>
        <rFont val="Verdana"/>
        <family val="2"/>
      </rPr>
      <t>16. MECOZZI Antonio - 2017HP5KH7</t>
    </r>
  </si>
  <si>
    <t>BOFFI Pierpaolo</t>
  </si>
  <si>
    <t>CARENA Andrea</t>
  </si>
  <si>
    <t>MECOZZI Antonio</t>
  </si>
  <si>
    <t>SAMBO Nicola</t>
  </si>
  <si>
    <t>Scuola Superiore di Studi Universitari e Perfezionamento Sant'Anna</t>
  </si>
  <si>
    <t>SANTAGIUSTINA Marco</t>
  </si>
  <si>
    <r>
      <t> </t>
    </r>
    <r>
      <rPr>
        <b/>
        <sz val="8"/>
        <color rgb="FFAA0000"/>
        <rFont val="Verdana"/>
        <family val="2"/>
      </rPr>
      <t>17. MICERA Silvestro - 2017JPMW4F</t>
    </r>
  </si>
  <si>
    <t>MICERA Silvestro</t>
  </si>
  <si>
    <t>MORO Andrea Carlo</t>
  </si>
  <si>
    <t>I.U.S.S. - Istituto Universitario di Studi Superiori - PAVIA</t>
  </si>
  <si>
    <t>REPETTO Claudia</t>
  </si>
  <si>
    <t>Università Cattolica del Sacro Cuore</t>
  </si>
  <si>
    <r>
      <t> </t>
    </r>
    <r>
      <rPr>
        <b/>
        <sz val="8"/>
        <color rgb="FFAA0000"/>
        <rFont val="Verdana"/>
        <family val="2"/>
      </rPr>
      <t>18. NUCCI Carlo Alberto - 2017K4JZEE</t>
    </r>
  </si>
  <si>
    <t>DE TUGLIE Enrico Elio</t>
  </si>
  <si>
    <t>Politecnico di BARI</t>
  </si>
  <si>
    <t>GRILLO Samuele</t>
  </si>
  <si>
    <t>MASSUCCO Stefano</t>
  </si>
  <si>
    <t>NUCCI Carlo Alberto</t>
  </si>
  <si>
    <t>PILO Fabrizio Giulio Luca</t>
  </si>
  <si>
    <t>Università degli Studi di CAGLIARI</t>
  </si>
  <si>
    <t>TURRI Roberto</t>
  </si>
  <si>
    <r>
      <t> </t>
    </r>
    <r>
      <rPr>
        <b/>
        <sz val="8"/>
        <color rgb="FFAA0000"/>
        <rFont val="Verdana"/>
        <family val="2"/>
      </rPr>
      <t>19. PARISINI Thomas - 2017YKXYXJ</t>
    </r>
  </si>
  <si>
    <t>ASTOLFI Alessandro</t>
  </si>
  <si>
    <t>COLANERI Patrizio</t>
  </si>
  <si>
    <t>PARISINI Thomas</t>
  </si>
  <si>
    <t>Università degli Studi di TRIESTE</t>
  </si>
  <si>
    <t>RAIMONDO Davide Martino</t>
  </si>
  <si>
    <t>VICINO Antonio</t>
  </si>
  <si>
    <r>
      <t> </t>
    </r>
    <r>
      <rPr>
        <b/>
        <sz val="8"/>
        <color rgb="FFAA0000"/>
        <rFont val="Verdana"/>
        <family val="2"/>
      </rPr>
      <t>20. PASTORINO Matteo - 20177C3WRM</t>
    </r>
  </si>
  <si>
    <t>LEONE Giovanni</t>
  </si>
  <si>
    <t>Università degli Studi della Campania "Luigi Vanvitelli"</t>
  </si>
  <si>
    <t>PASTORINO Matteo</t>
  </si>
  <si>
    <t>PONTI Cristina</t>
  </si>
  <si>
    <r>
      <t> </t>
    </r>
    <r>
      <rPr>
        <b/>
        <sz val="8"/>
        <color rgb="FFAA0000"/>
        <rFont val="Verdana"/>
        <family val="2"/>
      </rPr>
      <t>21. PRATTICHIZZO Domenico - 2017SB48FP</t>
    </r>
  </si>
  <si>
    <t>BIANCHI Matteo</t>
  </si>
  <si>
    <t>LEPORINI Barbara</t>
  </si>
  <si>
    <t>MOSCATELLI Alessandro</t>
  </si>
  <si>
    <t>PRATTICHIZZO Domenico</t>
  </si>
  <si>
    <t>ZANCHETTIN Andrea Maria</t>
  </si>
  <si>
    <r>
      <t> </t>
    </r>
    <r>
      <rPr>
        <b/>
        <sz val="8"/>
        <color rgb="FFAA0000"/>
        <rFont val="Verdana"/>
        <family val="2"/>
      </rPr>
      <t>22. SCARFI' Mariarosaria - 2017SAKZ78</t>
    </r>
  </si>
  <si>
    <t>D'INZEO Guglielmo</t>
  </si>
  <si>
    <t>PANARIELLO Gaetano</t>
  </si>
  <si>
    <t>SCARFI' Mariarosaria</t>
  </si>
  <si>
    <r>
      <t> </t>
    </r>
    <r>
      <rPr>
        <b/>
        <sz val="8"/>
        <color rgb="FFAA0000"/>
        <rFont val="Verdana"/>
        <family val="2"/>
      </rPr>
      <t>23. SCHENATO Luca - 2017NS9FEY</t>
    </r>
  </si>
  <si>
    <t>PALOPOLI Luigi</t>
  </si>
  <si>
    <t>PIRO Giuseppe</t>
  </si>
  <si>
    <t>SCHENATO Luca</t>
  </si>
  <si>
    <r>
      <t> </t>
    </r>
    <r>
      <rPr>
        <b/>
        <sz val="8"/>
        <color rgb="FFAA0000"/>
        <rFont val="Verdana"/>
        <family val="2"/>
      </rPr>
      <t>24. SIGNORINI Maria Gabriella - 2017RR5EW3</t>
    </r>
  </si>
  <si>
    <t>CAPOBIANCO Giampiero</t>
  </si>
  <si>
    <t>Università degli Studi di SASSARI</t>
  </si>
  <si>
    <t>MAGENES Giovanni</t>
  </si>
  <si>
    <t>MOLLO Antonio</t>
  </si>
  <si>
    <t>PANI Danilo</t>
  </si>
  <si>
    <t>SIGNORINI Maria Gabriella</t>
  </si>
  <si>
    <r>
      <t> </t>
    </r>
    <r>
      <rPr>
        <b/>
        <sz val="8"/>
        <color rgb="FFAA0000"/>
        <rFont val="Verdana"/>
        <family val="2"/>
      </rPr>
      <t>25. ZANONI Enrico - 2017FL8C9N</t>
    </r>
  </si>
  <si>
    <t>CHINI Alessandro</t>
  </si>
  <si>
    <t>Università degli Studi di MODENA e REGGIO EMILIA</t>
  </si>
  <si>
    <t>DONATI GUERRIERI Simona</t>
  </si>
  <si>
    <t>GIOFRE' Rocco</t>
  </si>
  <si>
    <t>RAFFO Antonio</t>
  </si>
  <si>
    <t>Università degli Studi di FERRARA</t>
  </si>
  <si>
    <t>ZANONI Enrico</t>
  </si>
  <si>
    <r>
      <t>Totale:</t>
    </r>
    <r>
      <rPr>
        <sz val="8"/>
        <color rgb="FF000000"/>
        <rFont val="Verdana"/>
        <family val="2"/>
      </rPr>
      <t xml:space="preserve">  </t>
    </r>
  </si>
  <si>
    <r>
      <t> </t>
    </r>
    <r>
      <rPr>
        <b/>
        <sz val="8"/>
        <color rgb="FFAA0000"/>
        <rFont val="Verdana"/>
        <family val="2"/>
      </rPr>
      <t>1. ALBERTI Luigi - 2017SW5MRC</t>
    </r>
  </si>
  <si>
    <t>ALBERTI Luigi</t>
  </si>
  <si>
    <t>BARATER Davide</t>
  </si>
  <si>
    <t>CALLIGARO Sandro</t>
  </si>
  <si>
    <t>Libera Università di BOLZANO</t>
  </si>
  <si>
    <t>MATTETTI Michele</t>
  </si>
  <si>
    <r>
      <t> </t>
    </r>
    <r>
      <rPr>
        <b/>
        <sz val="8"/>
        <color rgb="FFAA0000"/>
        <rFont val="Verdana"/>
        <family val="2"/>
      </rPr>
      <t>2. FAGIANO Lorenzo Mario - 201732RS94</t>
    </r>
  </si>
  <si>
    <t>FAGIANO Lorenzo Mario</t>
  </si>
  <si>
    <r>
      <t> </t>
    </r>
    <r>
      <rPr>
        <b/>
        <sz val="8"/>
        <color rgb="FFAA0000"/>
        <rFont val="Verdana"/>
        <family val="2"/>
      </rPr>
      <t>3. ROCCA Paolo - 2017HZJXSZ</t>
    </r>
  </si>
  <si>
    <t>ANDRIULLI Francesco Paolo</t>
  </si>
  <si>
    <t>BARBUTO Mirko</t>
  </si>
  <si>
    <t>MORABITO Andrea Francesco</t>
  </si>
  <si>
    <t>Università degli Studi "Mediterranea" di REGGIO CALABRIA</t>
  </si>
  <si>
    <t>ROCCA Paolo</t>
  </si>
  <si>
    <r>
      <t> </t>
    </r>
    <r>
      <rPr>
        <b/>
        <sz val="8"/>
        <color rgb="FFAA0000"/>
        <rFont val="Verdana"/>
        <family val="2"/>
      </rPr>
      <t>1. CECATI Carlo - 2017MS9F49</t>
    </r>
  </si>
  <si>
    <t>CECATI Carlo</t>
  </si>
  <si>
    <t>DAMIANO Alfonso</t>
  </si>
  <si>
    <t>DEL PIZZO Andrea</t>
  </si>
  <si>
    <t>DI TOMMASO Antonino Oscar</t>
  </si>
  <si>
    <t>Università degli Studi di PALERMO</t>
  </si>
  <si>
    <t>MONOPOLI Vito Giuseppe</t>
  </si>
  <si>
    <t>RIZZO Santi Agatino</t>
  </si>
  <si>
    <r>
      <t> </t>
    </r>
    <r>
      <rPr>
        <b/>
        <sz val="8"/>
        <color rgb="FFAA0000"/>
        <rFont val="Verdana"/>
        <family val="2"/>
      </rPr>
      <t>2. COSTANZO Sandra - 20179WLPP2</t>
    </r>
  </si>
  <si>
    <t>COSTANZO Sandra</t>
  </si>
  <si>
    <t>SOLIMENE Raffaele</t>
  </si>
  <si>
    <r>
      <t> </t>
    </r>
    <r>
      <rPr>
        <b/>
        <sz val="8"/>
        <color rgb="FFAA0000"/>
        <rFont val="Verdana"/>
        <family val="2"/>
      </rPr>
      <t>3. CUTOLO Antonello - 20173CRP3H</t>
    </r>
  </si>
  <si>
    <t>CUTOLO Antonello</t>
  </si>
  <si>
    <t>MACCHIA Paolo Emidio</t>
  </si>
  <si>
    <t>ZITO Gianluigi</t>
  </si>
  <si>
    <r>
      <t> </t>
    </r>
    <r>
      <rPr>
        <b/>
        <sz val="8"/>
        <color rgb="FFAA0000"/>
        <rFont val="Verdana"/>
        <family val="2"/>
      </rPr>
      <t>4. VILLONE Fabio - 20177BZMAH</t>
    </r>
  </si>
  <si>
    <t>ARIOLA Marco</t>
  </si>
  <si>
    <t>Università degli Studi di NAPOLI "Parthenope"</t>
  </si>
  <si>
    <t>CHIARIELLO Andrea Gaetano</t>
  </si>
  <si>
    <t>VILLONE Fabio</t>
  </si>
  <si>
    <t>Settore ERC: PE7 - Linea C</t>
  </si>
  <si>
    <t>Settore ERC: PE7 - Linea B</t>
  </si>
  <si>
    <t xml:space="preserve"> </t>
  </si>
  <si>
    <t>Responsabile</t>
  </si>
  <si>
    <t>00448820548</t>
  </si>
  <si>
    <t>80209930587</t>
  </si>
  <si>
    <t>81006500607</t>
  </si>
  <si>
    <t>80213750583</t>
  </si>
  <si>
    <t>02772010878</t>
  </si>
  <si>
    <t>00308780345</t>
  </si>
  <si>
    <t>80002070524</t>
  </si>
  <si>
    <t>00340520220</t>
  </si>
  <si>
    <t>01279680480</t>
  </si>
  <si>
    <t>80057930150</t>
  </si>
  <si>
    <t>00876220633</t>
  </si>
  <si>
    <t>12621570154</t>
  </si>
  <si>
    <t>80006480281</t>
  </si>
  <si>
    <t>92037570469</t>
  </si>
  <si>
    <t>04400441004</t>
  </si>
  <si>
    <t>09073721004</t>
  </si>
  <si>
    <t>80054330586</t>
  </si>
  <si>
    <t>00518460019</t>
  </si>
  <si>
    <t>80007010376</t>
  </si>
  <si>
    <t>01021630668</t>
  </si>
  <si>
    <t>80007270186</t>
  </si>
  <si>
    <t>98007650173</t>
  </si>
  <si>
    <t>80003670504</t>
  </si>
  <si>
    <t>01114010620</t>
  </si>
  <si>
    <t>80003950781</t>
  </si>
  <si>
    <t>80014550307</t>
  </si>
  <si>
    <t>00754150100</t>
  </si>
  <si>
    <t>80018670655</t>
  </si>
  <si>
    <t>93008800505</t>
  </si>
  <si>
    <t>96049740184</t>
  </si>
  <si>
    <t>02133120150</t>
  </si>
  <si>
    <t>93051590722</t>
  </si>
  <si>
    <t>80019600925</t>
  </si>
  <si>
    <t>80013890324</t>
  </si>
  <si>
    <t>02044190615</t>
  </si>
  <si>
    <t>00196350904</t>
  </si>
  <si>
    <t>00427620364</t>
  </si>
  <si>
    <t>80007370382</t>
  </si>
  <si>
    <t>94060760215</t>
  </si>
  <si>
    <t>80006510806</t>
  </si>
  <si>
    <t>80023730825</t>
  </si>
  <si>
    <t>80018240632</t>
  </si>
  <si>
    <t>Contributo MIUR ricerca</t>
  </si>
  <si>
    <t>Responsabile Procedimento</t>
  </si>
  <si>
    <t>Dott. Vincenzo DI FELICE</t>
  </si>
  <si>
    <t>Allegato A</t>
  </si>
  <si>
    <t>Settore ERC: PE7 - Linea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</si>
</sst>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8"/>
      <color rgb="FFAA0000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3">
    <xf numFmtId="0" fontId="0" fillId="0" borderId="0" xfId="0"/>
    <xf numFmtId="0" fontId="20" fillId="33" borderId="10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vertical="center" wrapText="1"/>
    </xf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21" fillId="33" borderId="12" xfId="0" applyFont="1" applyFill="1" applyBorder="1" applyAlignment="1">
      <alignment vertical="center" wrapText="1"/>
    </xf>
    <xf numFmtId="0" fontId="21" fillId="33" borderId="10" xfId="0" applyFont="1" applyFill="1" applyBorder="1" applyAlignment="1">
      <alignment horizontal="right" vertical="center" wrapText="1"/>
    </xf>
    <xf numFmtId="0" fontId="21" fillId="33" borderId="10" xfId="0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horizontal="left" vertical="center" wrapText="1"/>
    </xf>
    <xf numFmtId="4" fontId="18" fillId="33" borderId="0" xfId="0" applyNumberFormat="1" applyFont="1" applyFill="1" applyAlignment="1">
      <alignment vertical="center" wrapText="1"/>
    </xf>
    <xf numFmtId="49" fontId="20" fillId="33" borderId="10" xfId="0" applyNumberFormat="1" applyFont="1" applyFill="1" applyBorder="1" applyAlignment="1">
      <alignment horizontal="center" vertical="center" wrapText="1"/>
    </xf>
    <xf numFmtId="4" fontId="20" fillId="33" borderId="10" xfId="0" applyNumberFormat="1" applyFont="1" applyFill="1" applyBorder="1" applyAlignment="1">
      <alignment horizontal="center" vertical="center" wrapText="1"/>
    </xf>
    <xf numFmtId="4" fontId="21" fillId="33" borderId="10" xfId="0" applyNumberFormat="1" applyFont="1" applyFill="1" applyBorder="1" applyAlignment="1">
      <alignment horizontal="right" vertical="center" wrapText="1"/>
    </xf>
    <xf numFmtId="4" fontId="20" fillId="33" borderId="10" xfId="0" applyNumberFormat="1" applyFont="1" applyFill="1" applyBorder="1" applyAlignment="1">
      <alignment horizontal="right" vertical="center" wrapText="1"/>
    </xf>
    <xf numFmtId="0" fontId="18" fillId="33" borderId="0" xfId="0" applyFont="1" applyFill="1" applyAlignment="1">
      <alignment vertical="center" wrapText="1"/>
    </xf>
    <xf numFmtId="49" fontId="18" fillId="33" borderId="0" xfId="0" applyNumberFormat="1" applyFont="1" applyFill="1" applyAlignment="1">
      <alignment horizontal="center" vertical="center" wrapText="1"/>
    </xf>
    <xf numFmtId="49" fontId="21" fillId="33" borderId="10" xfId="0" applyNumberFormat="1" applyFont="1" applyFill="1" applyBorder="1" applyAlignment="1">
      <alignment horizontal="center" vertical="center" wrapText="1"/>
    </xf>
    <xf numFmtId="49" fontId="21" fillId="33" borderId="10" xfId="0" quotePrefix="1" applyNumberFormat="1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vertical="center" wrapText="1"/>
    </xf>
    <xf numFmtId="0" fontId="21" fillId="33" borderId="12" xfId="0" applyFont="1" applyFill="1" applyBorder="1" applyAlignment="1">
      <alignment vertical="center" wrapText="1"/>
    </xf>
    <xf numFmtId="0" fontId="19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vertical="center" wrapText="1"/>
    </xf>
    <xf numFmtId="0" fontId="20" fillId="0" borderId="10" xfId="0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 wrapText="1"/>
    </xf>
    <xf numFmtId="4" fontId="20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horizontal="right" vertical="center" wrapText="1"/>
    </xf>
    <xf numFmtId="0" fontId="21" fillId="0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right" vertical="center" wrapText="1"/>
    </xf>
    <xf numFmtId="4" fontId="18" fillId="0" borderId="0" xfId="0" applyNumberFormat="1" applyFont="1" applyFill="1" applyAlignment="1">
      <alignment vertical="center" wrapText="1"/>
    </xf>
    <xf numFmtId="0" fontId="20" fillId="0" borderId="10" xfId="0" applyFont="1" applyFill="1" applyBorder="1" applyAlignment="1">
      <alignment horizontal="left" vertical="center" wrapText="1"/>
    </xf>
    <xf numFmtId="4" fontId="20" fillId="0" borderId="10" xfId="0" applyNumberFormat="1" applyFont="1" applyFill="1" applyBorder="1" applyAlignment="1">
      <alignment horizontal="right" vertical="center" wrapText="1"/>
    </xf>
    <xf numFmtId="49" fontId="18" fillId="0" borderId="0" xfId="0" applyNumberFormat="1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4" fontId="21" fillId="33" borderId="11" xfId="0" applyNumberFormat="1" applyFont="1" applyFill="1" applyBorder="1" applyAlignment="1">
      <alignment horizontal="right" vertical="center" wrapText="1"/>
    </xf>
    <xf numFmtId="4" fontId="20" fillId="33" borderId="11" xfId="0" applyNumberFormat="1" applyFont="1" applyFill="1" applyBorder="1" applyAlignment="1">
      <alignment horizontal="right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4" fontId="21" fillId="0" borderId="11" xfId="0" applyNumberFormat="1" applyFont="1" applyFill="1" applyBorder="1" applyAlignment="1">
      <alignment horizontal="right" vertical="center" wrapText="1"/>
    </xf>
    <xf numFmtId="4" fontId="20" fillId="0" borderId="11" xfId="0" applyNumberFormat="1" applyFont="1" applyFill="1" applyBorder="1" applyAlignment="1">
      <alignment horizontal="right" vertical="center" wrapText="1"/>
    </xf>
    <xf numFmtId="0" fontId="20" fillId="0" borderId="14" xfId="0" applyFont="1" applyFill="1" applyBorder="1" applyAlignment="1">
      <alignment horizontal="center" vertical="center" wrapText="1"/>
    </xf>
    <xf numFmtId="4" fontId="20" fillId="0" borderId="16" xfId="0" applyNumberFormat="1" applyFont="1" applyFill="1" applyBorder="1" applyAlignment="1">
      <alignment horizontal="right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left" vertical="center" wrapText="1"/>
    </xf>
    <xf numFmtId="0" fontId="20" fillId="33" borderId="15" xfId="0" applyFont="1" applyFill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tabSelected="1" topLeftCell="A157" zoomScaleNormal="100" workbookViewId="0">
      <selection activeCell="L20" sqref="L20"/>
    </sheetView>
  </sheetViews>
  <sheetFormatPr defaultColWidth="8.88671875" defaultRowHeight="14.4" x14ac:dyDescent="0.3"/>
  <cols>
    <col min="1" max="1" width="3.33203125" style="2" customWidth="1"/>
    <col min="2" max="2" width="25.6640625" style="2" bestFit="1" customWidth="1"/>
    <col min="3" max="3" width="35.77734375" style="2" customWidth="1"/>
    <col min="4" max="4" width="13" style="15" customWidth="1"/>
    <col min="5" max="5" width="14.6640625" style="9" bestFit="1" customWidth="1"/>
    <col min="6" max="6" width="12.77734375" style="9" customWidth="1"/>
    <col min="7" max="7" width="11.77734375" style="9" customWidth="1"/>
    <col min="8" max="8" width="12.77734375" style="9" customWidth="1"/>
    <col min="9" max="9" width="12.77734375" style="4" customWidth="1"/>
    <col min="10" max="16384" width="8.88671875" style="2"/>
  </cols>
  <sheetData>
    <row r="1" spans="1:9" ht="17.25" customHeight="1" x14ac:dyDescent="0.3">
      <c r="A1" s="51" t="s">
        <v>261</v>
      </c>
      <c r="B1" s="51"/>
      <c r="C1" s="14"/>
      <c r="D1" s="14"/>
      <c r="E1" s="14"/>
      <c r="F1" s="14"/>
      <c r="G1" s="14"/>
      <c r="H1" s="14"/>
      <c r="I1" s="14"/>
    </row>
    <row r="2" spans="1:9" ht="15" customHeight="1" x14ac:dyDescent="0.3">
      <c r="A2" s="20" t="s">
        <v>0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3">
      <c r="A3" s="20" t="s">
        <v>262</v>
      </c>
      <c r="B3" s="21"/>
      <c r="C3" s="21"/>
      <c r="D3" s="21"/>
      <c r="E3" s="21"/>
      <c r="F3" s="21"/>
      <c r="G3" s="21"/>
      <c r="H3" s="21"/>
      <c r="I3" s="21"/>
    </row>
    <row r="4" spans="1:9" ht="4.95" customHeight="1" x14ac:dyDescent="0.3">
      <c r="A4" s="3"/>
      <c r="C4" s="2" t="s">
        <v>214</v>
      </c>
    </row>
    <row r="5" spans="1:9" ht="22.05" customHeight="1" x14ac:dyDescent="0.3">
      <c r="A5" s="1" t="s">
        <v>1</v>
      </c>
      <c r="B5" s="1" t="s">
        <v>215</v>
      </c>
      <c r="C5" s="1" t="s">
        <v>2</v>
      </c>
      <c r="D5" s="10" t="s">
        <v>3</v>
      </c>
      <c r="E5" s="11" t="s">
        <v>4</v>
      </c>
      <c r="F5" s="11" t="s">
        <v>258</v>
      </c>
      <c r="G5" s="11" t="s">
        <v>5</v>
      </c>
      <c r="H5" s="11" t="s">
        <v>6</v>
      </c>
      <c r="I5" s="43" t="s">
        <v>259</v>
      </c>
    </row>
    <row r="6" spans="1:9" ht="14.4" customHeight="1" x14ac:dyDescent="0.3">
      <c r="A6" s="18" t="s">
        <v>7</v>
      </c>
      <c r="B6" s="19"/>
      <c r="C6" s="19"/>
      <c r="D6" s="5"/>
      <c r="E6" s="5"/>
      <c r="F6" s="5"/>
      <c r="G6" s="5"/>
      <c r="H6" s="5"/>
      <c r="I6" s="44" t="s">
        <v>260</v>
      </c>
    </row>
    <row r="7" spans="1:9" x14ac:dyDescent="0.3">
      <c r="A7" s="6">
        <v>1</v>
      </c>
      <c r="B7" s="7" t="s">
        <v>8</v>
      </c>
      <c r="C7" s="7" t="s">
        <v>9</v>
      </c>
      <c r="D7" s="16" t="s">
        <v>216</v>
      </c>
      <c r="E7" s="12">
        <v>33171</v>
      </c>
      <c r="F7" s="12">
        <v>113384</v>
      </c>
      <c r="G7" s="12">
        <v>0</v>
      </c>
      <c r="H7" s="41">
        <v>113384</v>
      </c>
      <c r="I7" s="44"/>
    </row>
    <row r="8" spans="1:9" x14ac:dyDescent="0.3">
      <c r="A8" s="6">
        <v>2</v>
      </c>
      <c r="B8" s="7" t="s">
        <v>10</v>
      </c>
      <c r="C8" s="7" t="s">
        <v>11</v>
      </c>
      <c r="D8" s="16" t="s">
        <v>217</v>
      </c>
      <c r="E8" s="12">
        <v>41082</v>
      </c>
      <c r="F8" s="12">
        <v>108395</v>
      </c>
      <c r="G8" s="12">
        <v>24695</v>
      </c>
      <c r="H8" s="41">
        <v>133090</v>
      </c>
      <c r="I8" s="44"/>
    </row>
    <row r="9" spans="1:9" ht="20.399999999999999" x14ac:dyDescent="0.3">
      <c r="A9" s="6">
        <v>3</v>
      </c>
      <c r="B9" s="7" t="s">
        <v>12</v>
      </c>
      <c r="C9" s="7" t="s">
        <v>13</v>
      </c>
      <c r="D9" s="16" t="s">
        <v>218</v>
      </c>
      <c r="E9" s="12">
        <v>28000</v>
      </c>
      <c r="F9" s="12">
        <v>93554</v>
      </c>
      <c r="G9" s="12">
        <v>0</v>
      </c>
      <c r="H9" s="41">
        <v>93554</v>
      </c>
      <c r="I9" s="44"/>
    </row>
    <row r="10" spans="1:9" x14ac:dyDescent="0.3">
      <c r="A10" s="6">
        <v>4</v>
      </c>
      <c r="B10" s="7" t="s">
        <v>14</v>
      </c>
      <c r="C10" s="7" t="s">
        <v>15</v>
      </c>
      <c r="D10" s="16" t="s">
        <v>219</v>
      </c>
      <c r="E10" s="12">
        <v>31947</v>
      </c>
      <c r="F10" s="12">
        <v>111994</v>
      </c>
      <c r="G10" s="12">
        <v>0</v>
      </c>
      <c r="H10" s="41">
        <v>111994</v>
      </c>
      <c r="I10" s="44"/>
    </row>
    <row r="11" spans="1:9" x14ac:dyDescent="0.3">
      <c r="A11" s="6">
        <v>5</v>
      </c>
      <c r="B11" s="7" t="s">
        <v>16</v>
      </c>
      <c r="C11" s="7" t="s">
        <v>17</v>
      </c>
      <c r="D11" s="16" t="s">
        <v>220</v>
      </c>
      <c r="E11" s="12">
        <v>28041</v>
      </c>
      <c r="F11" s="12">
        <v>98507</v>
      </c>
      <c r="G11" s="12">
        <v>0</v>
      </c>
      <c r="H11" s="41">
        <v>98507</v>
      </c>
      <c r="I11" s="44"/>
    </row>
    <row r="12" spans="1:9" x14ac:dyDescent="0.3">
      <c r="A12" s="6">
        <v>6</v>
      </c>
      <c r="B12" s="7" t="s">
        <v>18</v>
      </c>
      <c r="C12" s="7" t="s">
        <v>19</v>
      </c>
      <c r="D12" s="16" t="s">
        <v>221</v>
      </c>
      <c r="E12" s="12">
        <v>30258</v>
      </c>
      <c r="F12" s="12">
        <v>104822</v>
      </c>
      <c r="G12" s="12">
        <v>0</v>
      </c>
      <c r="H12" s="41">
        <v>104822</v>
      </c>
      <c r="I12" s="44"/>
    </row>
    <row r="13" spans="1:9" x14ac:dyDescent="0.3">
      <c r="A13" s="6"/>
      <c r="B13" s="8" t="s">
        <v>20</v>
      </c>
      <c r="C13" s="7"/>
      <c r="D13" s="16"/>
      <c r="E13" s="13">
        <f>SUM(E7:E12)</f>
        <v>192499</v>
      </c>
      <c r="F13" s="13">
        <f>SUM(F7:F12)</f>
        <v>630656</v>
      </c>
      <c r="G13" s="13">
        <f>SUM(G7:G12)</f>
        <v>24695</v>
      </c>
      <c r="H13" s="42">
        <f>SUM(H7:H12)</f>
        <v>655351</v>
      </c>
      <c r="I13" s="44"/>
    </row>
    <row r="14" spans="1:9" ht="14.4" customHeight="1" x14ac:dyDescent="0.3">
      <c r="A14" s="18" t="s">
        <v>21</v>
      </c>
      <c r="B14" s="19"/>
      <c r="C14" s="19"/>
      <c r="D14" s="5"/>
      <c r="E14" s="5"/>
      <c r="F14" s="5"/>
      <c r="G14" s="5"/>
      <c r="H14" s="5"/>
      <c r="I14" s="44" t="s">
        <v>260</v>
      </c>
    </row>
    <row r="15" spans="1:9" x14ac:dyDescent="0.3">
      <c r="A15" s="6">
        <v>7</v>
      </c>
      <c r="B15" s="7" t="s">
        <v>22</v>
      </c>
      <c r="C15" s="7" t="s">
        <v>23</v>
      </c>
      <c r="D15" s="16" t="s">
        <v>222</v>
      </c>
      <c r="E15" s="12">
        <v>20700</v>
      </c>
      <c r="F15" s="12">
        <v>153160</v>
      </c>
      <c r="G15" s="12">
        <v>21882</v>
      </c>
      <c r="H15" s="41">
        <v>175042</v>
      </c>
      <c r="I15" s="44"/>
    </row>
    <row r="16" spans="1:9" x14ac:dyDescent="0.3">
      <c r="A16" s="6">
        <v>8</v>
      </c>
      <c r="B16" s="7" t="s">
        <v>24</v>
      </c>
      <c r="C16" s="7" t="s">
        <v>25</v>
      </c>
      <c r="D16" s="16" t="s">
        <v>223</v>
      </c>
      <c r="E16" s="12">
        <v>14445</v>
      </c>
      <c r="F16" s="12">
        <v>123632</v>
      </c>
      <c r="G16" s="12">
        <v>0</v>
      </c>
      <c r="H16" s="41">
        <v>123632</v>
      </c>
      <c r="I16" s="44"/>
    </row>
    <row r="17" spans="1:9" x14ac:dyDescent="0.3">
      <c r="A17" s="6">
        <v>9</v>
      </c>
      <c r="B17" s="7" t="s">
        <v>26</v>
      </c>
      <c r="C17" s="7" t="s">
        <v>27</v>
      </c>
      <c r="D17" s="16" t="s">
        <v>224</v>
      </c>
      <c r="E17" s="12">
        <v>14500</v>
      </c>
      <c r="F17" s="12">
        <v>124524</v>
      </c>
      <c r="G17" s="12">
        <v>0</v>
      </c>
      <c r="H17" s="41">
        <v>124524</v>
      </c>
      <c r="I17" s="44"/>
    </row>
    <row r="18" spans="1:9" x14ac:dyDescent="0.3">
      <c r="A18" s="6">
        <v>10</v>
      </c>
      <c r="B18" s="7" t="s">
        <v>28</v>
      </c>
      <c r="C18" s="7" t="s">
        <v>29</v>
      </c>
      <c r="D18" s="16" t="s">
        <v>225</v>
      </c>
      <c r="E18" s="12">
        <v>15492</v>
      </c>
      <c r="F18" s="12">
        <v>123250</v>
      </c>
      <c r="G18" s="12">
        <v>0</v>
      </c>
      <c r="H18" s="41">
        <v>123250</v>
      </c>
      <c r="I18" s="44"/>
    </row>
    <row r="19" spans="1:9" x14ac:dyDescent="0.3">
      <c r="A19" s="6">
        <v>11</v>
      </c>
      <c r="B19" s="7" t="s">
        <v>30</v>
      </c>
      <c r="C19" s="7" t="s">
        <v>31</v>
      </c>
      <c r="D19" s="16" t="s">
        <v>226</v>
      </c>
      <c r="E19" s="12">
        <v>14080</v>
      </c>
      <c r="F19" s="12">
        <v>125625</v>
      </c>
      <c r="G19" s="12">
        <v>0</v>
      </c>
      <c r="H19" s="41">
        <v>125625</v>
      </c>
      <c r="I19" s="44"/>
    </row>
    <row r="20" spans="1:9" x14ac:dyDescent="0.3">
      <c r="A20" s="6"/>
      <c r="B20" s="8" t="s">
        <v>20</v>
      </c>
      <c r="C20" s="7"/>
      <c r="D20" s="16"/>
      <c r="E20" s="13">
        <f>SUM(E15:E19)</f>
        <v>79217</v>
      </c>
      <c r="F20" s="13">
        <f>SUM(F15:F19)</f>
        <v>650191</v>
      </c>
      <c r="G20" s="13">
        <f>SUM(G15:G19)</f>
        <v>21882</v>
      </c>
      <c r="H20" s="42">
        <f>SUM(H15:H19)</f>
        <v>672073</v>
      </c>
      <c r="I20" s="44"/>
    </row>
    <row r="21" spans="1:9" ht="14.4" customHeight="1" x14ac:dyDescent="0.3">
      <c r="A21" s="18" t="s">
        <v>32</v>
      </c>
      <c r="B21" s="19"/>
      <c r="C21" s="19"/>
      <c r="D21" s="5"/>
      <c r="E21" s="5"/>
      <c r="F21" s="5"/>
      <c r="G21" s="5"/>
      <c r="H21" s="5"/>
      <c r="I21" s="44" t="s">
        <v>260</v>
      </c>
    </row>
    <row r="22" spans="1:9" x14ac:dyDescent="0.3">
      <c r="A22" s="6">
        <v>12</v>
      </c>
      <c r="B22" s="7" t="s">
        <v>33</v>
      </c>
      <c r="C22" s="7" t="s">
        <v>34</v>
      </c>
      <c r="D22" s="16" t="s">
        <v>227</v>
      </c>
      <c r="E22" s="12">
        <v>74098</v>
      </c>
      <c r="F22" s="12">
        <v>288956</v>
      </c>
      <c r="G22" s="12">
        <v>25951</v>
      </c>
      <c r="H22" s="41">
        <v>314907</v>
      </c>
      <c r="I22" s="44"/>
    </row>
    <row r="23" spans="1:9" x14ac:dyDescent="0.3">
      <c r="A23" s="6">
        <v>13</v>
      </c>
      <c r="B23" s="7" t="s">
        <v>35</v>
      </c>
      <c r="C23" s="7" t="s">
        <v>17</v>
      </c>
      <c r="D23" s="16" t="s">
        <v>220</v>
      </c>
      <c r="E23" s="12">
        <v>46478</v>
      </c>
      <c r="F23" s="12">
        <v>117708</v>
      </c>
      <c r="G23" s="12">
        <v>0</v>
      </c>
      <c r="H23" s="41">
        <v>117708</v>
      </c>
      <c r="I23" s="44"/>
    </row>
    <row r="24" spans="1:9" x14ac:dyDescent="0.3">
      <c r="A24" s="6">
        <v>14</v>
      </c>
      <c r="B24" s="7" t="s">
        <v>36</v>
      </c>
      <c r="C24" s="7" t="s">
        <v>31</v>
      </c>
      <c r="D24" s="16" t="s">
        <v>226</v>
      </c>
      <c r="E24" s="12">
        <v>58500</v>
      </c>
      <c r="F24" s="12">
        <v>114907</v>
      </c>
      <c r="G24" s="12">
        <v>0</v>
      </c>
      <c r="H24" s="41">
        <v>114907</v>
      </c>
      <c r="I24" s="44"/>
    </row>
    <row r="25" spans="1:9" x14ac:dyDescent="0.3">
      <c r="A25" s="6">
        <v>15</v>
      </c>
      <c r="B25" s="7" t="s">
        <v>37</v>
      </c>
      <c r="C25" s="7" t="s">
        <v>38</v>
      </c>
      <c r="D25" s="16" t="s">
        <v>228</v>
      </c>
      <c r="E25" s="12">
        <v>46667</v>
      </c>
      <c r="F25" s="12">
        <v>117708</v>
      </c>
      <c r="G25" s="12">
        <v>0</v>
      </c>
      <c r="H25" s="41">
        <v>117708</v>
      </c>
      <c r="I25" s="44"/>
    </row>
    <row r="26" spans="1:9" x14ac:dyDescent="0.3">
      <c r="A26" s="6"/>
      <c r="B26" s="8" t="s">
        <v>20</v>
      </c>
      <c r="C26" s="7"/>
      <c r="D26" s="16"/>
      <c r="E26" s="13">
        <f>SUM(E22:E25)</f>
        <v>225743</v>
      </c>
      <c r="F26" s="13">
        <f>SUM(F22:F25)</f>
        <v>639279</v>
      </c>
      <c r="G26" s="13">
        <f>SUM(G22:G25)</f>
        <v>25951</v>
      </c>
      <c r="H26" s="42">
        <f>SUM(H22:H25)</f>
        <v>665230</v>
      </c>
      <c r="I26" s="44"/>
    </row>
    <row r="27" spans="1:9" ht="14.4" customHeight="1" x14ac:dyDescent="0.3">
      <c r="A27" s="18" t="s">
        <v>39</v>
      </c>
      <c r="B27" s="19"/>
      <c r="C27" s="19"/>
      <c r="D27" s="5"/>
      <c r="E27" s="5"/>
      <c r="F27" s="5"/>
      <c r="G27" s="5"/>
      <c r="H27" s="5"/>
      <c r="I27" s="44" t="s">
        <v>260</v>
      </c>
    </row>
    <row r="28" spans="1:9" ht="20.399999999999999" x14ac:dyDescent="0.3">
      <c r="A28" s="6">
        <v>16</v>
      </c>
      <c r="B28" s="7" t="s">
        <v>40</v>
      </c>
      <c r="C28" s="7" t="s">
        <v>41</v>
      </c>
      <c r="D28" s="16" t="s">
        <v>229</v>
      </c>
      <c r="E28" s="12">
        <v>36665</v>
      </c>
      <c r="F28" s="12">
        <v>133000</v>
      </c>
      <c r="G28" s="12">
        <v>15766</v>
      </c>
      <c r="H28" s="41">
        <v>148766</v>
      </c>
      <c r="I28" s="44"/>
    </row>
    <row r="29" spans="1:9" x14ac:dyDescent="0.3">
      <c r="A29" s="6">
        <v>17</v>
      </c>
      <c r="B29" s="7" t="s">
        <v>42</v>
      </c>
      <c r="C29" s="7" t="s">
        <v>38</v>
      </c>
      <c r="D29" s="16" t="s">
        <v>228</v>
      </c>
      <c r="E29" s="12">
        <v>42259</v>
      </c>
      <c r="F29" s="12">
        <v>136355</v>
      </c>
      <c r="G29" s="12">
        <v>0</v>
      </c>
      <c r="H29" s="41">
        <v>136355</v>
      </c>
      <c r="I29" s="44"/>
    </row>
    <row r="30" spans="1:9" x14ac:dyDescent="0.3">
      <c r="A30" s="6">
        <v>18</v>
      </c>
      <c r="B30" s="7" t="s">
        <v>43</v>
      </c>
      <c r="C30" s="7" t="s">
        <v>29</v>
      </c>
      <c r="D30" s="16" t="s">
        <v>225</v>
      </c>
      <c r="E30" s="12">
        <v>41399</v>
      </c>
      <c r="F30" s="12">
        <v>135839</v>
      </c>
      <c r="G30" s="12">
        <v>0</v>
      </c>
      <c r="H30" s="41">
        <v>135839</v>
      </c>
      <c r="I30" s="44"/>
    </row>
    <row r="31" spans="1:9" x14ac:dyDescent="0.3">
      <c r="A31" s="6"/>
      <c r="B31" s="8" t="s">
        <v>20</v>
      </c>
      <c r="C31" s="7"/>
      <c r="D31" s="16"/>
      <c r="E31" s="13">
        <f>SUM(E28:E30)</f>
        <v>120323</v>
      </c>
      <c r="F31" s="13">
        <f>SUM(F28:F30)</f>
        <v>405194</v>
      </c>
      <c r="G31" s="13">
        <f>SUM(G28:G30)</f>
        <v>15766</v>
      </c>
      <c r="H31" s="42">
        <f>SUM(H28:H30)</f>
        <v>420960</v>
      </c>
      <c r="I31" s="44"/>
    </row>
    <row r="32" spans="1:9" ht="14.4" customHeight="1" x14ac:dyDescent="0.3">
      <c r="A32" s="18" t="s">
        <v>44</v>
      </c>
      <c r="B32" s="19"/>
      <c r="C32" s="19"/>
      <c r="D32" s="5"/>
      <c r="E32" s="5"/>
      <c r="F32" s="5"/>
      <c r="G32" s="5"/>
      <c r="H32" s="5"/>
      <c r="I32" s="44" t="s">
        <v>260</v>
      </c>
    </row>
    <row r="33" spans="1:9" x14ac:dyDescent="0.3">
      <c r="A33" s="6">
        <v>19</v>
      </c>
      <c r="B33" s="7" t="s">
        <v>45</v>
      </c>
      <c r="C33" s="7" t="s">
        <v>46</v>
      </c>
      <c r="D33" s="16" t="s">
        <v>230</v>
      </c>
      <c r="E33" s="12">
        <v>49677</v>
      </c>
      <c r="F33" s="12">
        <v>306606</v>
      </c>
      <c r="G33" s="12">
        <v>20781</v>
      </c>
      <c r="H33" s="41">
        <v>327387</v>
      </c>
      <c r="I33" s="44"/>
    </row>
    <row r="34" spans="1:9" ht="20.399999999999999" x14ac:dyDescent="0.3">
      <c r="A34" s="6">
        <v>20</v>
      </c>
      <c r="B34" s="7" t="s">
        <v>47</v>
      </c>
      <c r="C34" s="7" t="s">
        <v>48</v>
      </c>
      <c r="D34" s="16" t="s">
        <v>231</v>
      </c>
      <c r="E34" s="12">
        <v>11620</v>
      </c>
      <c r="F34" s="12">
        <v>121772</v>
      </c>
      <c r="G34" s="12">
        <v>0</v>
      </c>
      <c r="H34" s="41">
        <v>121772</v>
      </c>
      <c r="I34" s="44"/>
    </row>
    <row r="35" spans="1:9" x14ac:dyDescent="0.3">
      <c r="A35" s="6">
        <v>21</v>
      </c>
      <c r="B35" s="7" t="s">
        <v>49</v>
      </c>
      <c r="C35" s="7" t="s">
        <v>25</v>
      </c>
      <c r="D35" s="16" t="s">
        <v>223</v>
      </c>
      <c r="E35" s="12">
        <v>0</v>
      </c>
      <c r="F35" s="12">
        <v>203011</v>
      </c>
      <c r="G35" s="12">
        <v>0</v>
      </c>
      <c r="H35" s="41">
        <v>203011</v>
      </c>
      <c r="I35" s="44"/>
    </row>
    <row r="36" spans="1:9" x14ac:dyDescent="0.3">
      <c r="A36" s="6"/>
      <c r="B36" s="8" t="s">
        <v>20</v>
      </c>
      <c r="C36" s="7"/>
      <c r="D36" s="16"/>
      <c r="E36" s="13">
        <f>SUM(E33:E35)</f>
        <v>61297</v>
      </c>
      <c r="F36" s="13">
        <f>SUM(F33:F35)</f>
        <v>631389</v>
      </c>
      <c r="G36" s="13">
        <f>SUM(G33:G35)</f>
        <v>20781</v>
      </c>
      <c r="H36" s="42">
        <f>SUM(H33:H35)</f>
        <v>652170</v>
      </c>
      <c r="I36" s="44"/>
    </row>
    <row r="37" spans="1:9" s="14" customFormat="1" ht="22.05" customHeight="1" x14ac:dyDescent="0.3">
      <c r="A37" s="1" t="s">
        <v>1</v>
      </c>
      <c r="B37" s="1" t="s">
        <v>215</v>
      </c>
      <c r="C37" s="1" t="s">
        <v>2</v>
      </c>
      <c r="D37" s="10" t="s">
        <v>3</v>
      </c>
      <c r="E37" s="11" t="s">
        <v>4</v>
      </c>
      <c r="F37" s="11" t="s">
        <v>258</v>
      </c>
      <c r="G37" s="11" t="s">
        <v>5</v>
      </c>
      <c r="H37" s="11" t="s">
        <v>6</v>
      </c>
      <c r="I37" s="43" t="s">
        <v>259</v>
      </c>
    </row>
    <row r="38" spans="1:9" ht="14.4" customHeight="1" x14ac:dyDescent="0.3">
      <c r="A38" s="18" t="s">
        <v>50</v>
      </c>
      <c r="B38" s="19"/>
      <c r="C38" s="19"/>
      <c r="D38" s="5"/>
      <c r="E38" s="5"/>
      <c r="F38" s="5"/>
      <c r="G38" s="5"/>
      <c r="H38" s="5"/>
      <c r="I38" s="44" t="s">
        <v>260</v>
      </c>
    </row>
    <row r="39" spans="1:9" ht="20.399999999999999" customHeight="1" x14ac:dyDescent="0.3">
      <c r="A39" s="6">
        <v>22</v>
      </c>
      <c r="B39" s="7" t="s">
        <v>51</v>
      </c>
      <c r="C39" s="7" t="s">
        <v>52</v>
      </c>
      <c r="D39" s="16" t="s">
        <v>232</v>
      </c>
      <c r="E39" s="12">
        <v>13147</v>
      </c>
      <c r="F39" s="12">
        <v>232889</v>
      </c>
      <c r="G39" s="12">
        <v>0</v>
      </c>
      <c r="H39" s="41">
        <v>232889</v>
      </c>
      <c r="I39" s="44"/>
    </row>
    <row r="40" spans="1:9" x14ac:dyDescent="0.3">
      <c r="A40" s="6">
        <v>23</v>
      </c>
      <c r="B40" s="7" t="s">
        <v>53</v>
      </c>
      <c r="C40" s="7" t="s">
        <v>54</v>
      </c>
      <c r="D40" s="16" t="s">
        <v>233</v>
      </c>
      <c r="E40" s="12">
        <v>73999</v>
      </c>
      <c r="F40" s="12">
        <v>159975</v>
      </c>
      <c r="G40" s="12">
        <v>25011</v>
      </c>
      <c r="H40" s="41">
        <v>184986</v>
      </c>
      <c r="I40" s="44"/>
    </row>
    <row r="41" spans="1:9" x14ac:dyDescent="0.3">
      <c r="A41" s="6">
        <v>24</v>
      </c>
      <c r="B41" s="7" t="s">
        <v>55</v>
      </c>
      <c r="C41" s="7" t="s">
        <v>23</v>
      </c>
      <c r="D41" s="16" t="s">
        <v>222</v>
      </c>
      <c r="E41" s="12">
        <v>80000</v>
      </c>
      <c r="F41" s="12">
        <v>101322</v>
      </c>
      <c r="G41" s="12">
        <v>0</v>
      </c>
      <c r="H41" s="41">
        <v>101322</v>
      </c>
      <c r="I41" s="44"/>
    </row>
    <row r="42" spans="1:9" x14ac:dyDescent="0.3">
      <c r="A42" s="6">
        <v>25</v>
      </c>
      <c r="B42" s="7" t="s">
        <v>56</v>
      </c>
      <c r="C42" s="7" t="s">
        <v>27</v>
      </c>
      <c r="D42" s="16" t="s">
        <v>224</v>
      </c>
      <c r="E42" s="12">
        <v>75000</v>
      </c>
      <c r="F42" s="12">
        <v>97358</v>
      </c>
      <c r="G42" s="12">
        <v>0</v>
      </c>
      <c r="H42" s="41">
        <v>97358</v>
      </c>
      <c r="I42" s="44"/>
    </row>
    <row r="43" spans="1:9" x14ac:dyDescent="0.3">
      <c r="A43" s="6"/>
      <c r="B43" s="8" t="s">
        <v>20</v>
      </c>
      <c r="C43" s="7"/>
      <c r="D43" s="16"/>
      <c r="E43" s="13">
        <f>E39+E40+E41+E42</f>
        <v>242146</v>
      </c>
      <c r="F43" s="13">
        <f>F39+F40+F41+F42</f>
        <v>591544</v>
      </c>
      <c r="G43" s="13">
        <f>G39+G40+G41+G42</f>
        <v>25011</v>
      </c>
      <c r="H43" s="42">
        <f>H39+H40+H41+H42</f>
        <v>616555</v>
      </c>
      <c r="I43" s="44"/>
    </row>
    <row r="44" spans="1:9" ht="14.4" customHeight="1" x14ac:dyDescent="0.3">
      <c r="A44" s="18" t="s">
        <v>57</v>
      </c>
      <c r="B44" s="19"/>
      <c r="C44" s="19"/>
      <c r="D44" s="5"/>
      <c r="E44" s="5"/>
      <c r="F44" s="5"/>
      <c r="G44" s="5"/>
      <c r="H44" s="5"/>
      <c r="I44" s="44" t="s">
        <v>260</v>
      </c>
    </row>
    <row r="45" spans="1:9" x14ac:dyDescent="0.3">
      <c r="A45" s="6">
        <v>26</v>
      </c>
      <c r="B45" s="7" t="s">
        <v>58</v>
      </c>
      <c r="C45" s="7" t="s">
        <v>59</v>
      </c>
      <c r="D45" s="16" t="s">
        <v>234</v>
      </c>
      <c r="E45" s="12">
        <v>41332</v>
      </c>
      <c r="F45" s="12">
        <v>155815</v>
      </c>
      <c r="G45" s="12">
        <v>22668</v>
      </c>
      <c r="H45" s="41">
        <v>178483</v>
      </c>
      <c r="I45" s="44"/>
    </row>
    <row r="46" spans="1:9" x14ac:dyDescent="0.3">
      <c r="A46" s="6">
        <v>27</v>
      </c>
      <c r="B46" s="7" t="s">
        <v>60</v>
      </c>
      <c r="C46" s="7" t="s">
        <v>61</v>
      </c>
      <c r="D46" s="16" t="s">
        <v>235</v>
      </c>
      <c r="E46" s="12">
        <v>20748</v>
      </c>
      <c r="F46" s="12">
        <v>127869</v>
      </c>
      <c r="G46" s="12">
        <v>0</v>
      </c>
      <c r="H46" s="41">
        <v>127869</v>
      </c>
      <c r="I46" s="44"/>
    </row>
    <row r="47" spans="1:9" x14ac:dyDescent="0.3">
      <c r="A47" s="6">
        <v>28</v>
      </c>
      <c r="B47" s="7" t="s">
        <v>62</v>
      </c>
      <c r="C47" s="7" t="s">
        <v>11</v>
      </c>
      <c r="D47" s="16" t="s">
        <v>217</v>
      </c>
      <c r="E47" s="12">
        <v>34249</v>
      </c>
      <c r="F47" s="12">
        <v>145071</v>
      </c>
      <c r="G47" s="12">
        <v>0</v>
      </c>
      <c r="H47" s="41">
        <v>145071</v>
      </c>
      <c r="I47" s="44"/>
    </row>
    <row r="48" spans="1:9" x14ac:dyDescent="0.3">
      <c r="A48" s="6">
        <v>29</v>
      </c>
      <c r="B48" s="7" t="s">
        <v>63</v>
      </c>
      <c r="C48" s="7" t="s">
        <v>64</v>
      </c>
      <c r="D48" s="16" t="s">
        <v>236</v>
      </c>
      <c r="E48" s="12">
        <v>20110</v>
      </c>
      <c r="F48" s="12">
        <v>94371</v>
      </c>
      <c r="G48" s="12">
        <v>0</v>
      </c>
      <c r="H48" s="41">
        <v>94371</v>
      </c>
      <c r="I48" s="44"/>
    </row>
    <row r="49" spans="1:9" x14ac:dyDescent="0.3">
      <c r="A49" s="6">
        <v>30</v>
      </c>
      <c r="B49" s="7" t="s">
        <v>65</v>
      </c>
      <c r="C49" s="7" t="s">
        <v>46</v>
      </c>
      <c r="D49" s="16" t="s">
        <v>230</v>
      </c>
      <c r="E49" s="12">
        <v>29047</v>
      </c>
      <c r="F49" s="12">
        <v>86988</v>
      </c>
      <c r="G49" s="12">
        <v>0</v>
      </c>
      <c r="H49" s="41">
        <v>86988</v>
      </c>
      <c r="I49" s="44"/>
    </row>
    <row r="50" spans="1:9" x14ac:dyDescent="0.3">
      <c r="A50" s="6"/>
      <c r="B50" s="8" t="s">
        <v>20</v>
      </c>
      <c r="C50" s="7"/>
      <c r="D50" s="16"/>
      <c r="E50" s="13">
        <f>SUM(E45:E49)</f>
        <v>145486</v>
      </c>
      <c r="F50" s="13">
        <f>SUM(F45:F49)</f>
        <v>610114</v>
      </c>
      <c r="G50" s="13">
        <f>SUM(G45:G49)</f>
        <v>22668</v>
      </c>
      <c r="H50" s="42">
        <f>SUM(H45:H49)</f>
        <v>632782</v>
      </c>
      <c r="I50" s="44"/>
    </row>
    <row r="51" spans="1:9" ht="14.4" customHeight="1" x14ac:dyDescent="0.3">
      <c r="A51" s="18" t="s">
        <v>66</v>
      </c>
      <c r="B51" s="19"/>
      <c r="C51" s="19"/>
      <c r="D51" s="5"/>
      <c r="E51" s="5"/>
      <c r="F51" s="5"/>
      <c r="G51" s="5"/>
      <c r="H51" s="5"/>
      <c r="I51" s="44" t="s">
        <v>260</v>
      </c>
    </row>
    <row r="52" spans="1:9" x14ac:dyDescent="0.3">
      <c r="A52" s="6">
        <v>31</v>
      </c>
      <c r="B52" s="7" t="s">
        <v>67</v>
      </c>
      <c r="C52" s="7" t="s">
        <v>31</v>
      </c>
      <c r="D52" s="16" t="s">
        <v>226</v>
      </c>
      <c r="E52" s="12">
        <v>35736</v>
      </c>
      <c r="F52" s="12">
        <v>105500</v>
      </c>
      <c r="G52" s="12">
        <v>0</v>
      </c>
      <c r="H52" s="41">
        <v>105500</v>
      </c>
      <c r="I52" s="44"/>
    </row>
    <row r="53" spans="1:9" x14ac:dyDescent="0.3">
      <c r="A53" s="6">
        <v>32</v>
      </c>
      <c r="B53" s="7" t="s">
        <v>68</v>
      </c>
      <c r="C53" s="7" t="s">
        <v>11</v>
      </c>
      <c r="D53" s="16" t="s">
        <v>217</v>
      </c>
      <c r="E53" s="12">
        <v>35228</v>
      </c>
      <c r="F53" s="12">
        <v>104000</v>
      </c>
      <c r="G53" s="12">
        <v>0</v>
      </c>
      <c r="H53" s="41">
        <v>104000</v>
      </c>
      <c r="I53" s="44"/>
    </row>
    <row r="54" spans="1:9" x14ac:dyDescent="0.3">
      <c r="A54" s="6">
        <v>33</v>
      </c>
      <c r="B54" s="7" t="s">
        <v>69</v>
      </c>
      <c r="C54" s="7" t="s">
        <v>52</v>
      </c>
      <c r="D54" s="16" t="s">
        <v>232</v>
      </c>
      <c r="E54" s="12">
        <v>58513</v>
      </c>
      <c r="F54" s="12">
        <v>172748</v>
      </c>
      <c r="G54" s="12">
        <v>21826</v>
      </c>
      <c r="H54" s="41">
        <v>194574</v>
      </c>
      <c r="I54" s="44"/>
    </row>
    <row r="55" spans="1:9" x14ac:dyDescent="0.3">
      <c r="A55" s="6">
        <v>34</v>
      </c>
      <c r="B55" s="7" t="s">
        <v>70</v>
      </c>
      <c r="C55" s="7" t="s">
        <v>54</v>
      </c>
      <c r="D55" s="16" t="s">
        <v>233</v>
      </c>
      <c r="E55" s="12">
        <v>54603</v>
      </c>
      <c r="F55" s="12">
        <v>161200</v>
      </c>
      <c r="G55" s="12">
        <v>0</v>
      </c>
      <c r="H55" s="41">
        <v>161200</v>
      </c>
      <c r="I55" s="44"/>
    </row>
    <row r="56" spans="1:9" x14ac:dyDescent="0.3">
      <c r="A56" s="6"/>
      <c r="B56" s="8" t="s">
        <v>20</v>
      </c>
      <c r="C56" s="7"/>
      <c r="D56" s="16"/>
      <c r="E56" s="13">
        <f>SUM(E52:E55)</f>
        <v>184080</v>
      </c>
      <c r="F56" s="13">
        <f>SUM(F52:F55)</f>
        <v>543448</v>
      </c>
      <c r="G56" s="13">
        <f>SUM(G52:G55)</f>
        <v>21826</v>
      </c>
      <c r="H56" s="42">
        <f>SUM(H52:H55)</f>
        <v>565274</v>
      </c>
      <c r="I56" s="44"/>
    </row>
    <row r="57" spans="1:9" ht="14.4" customHeight="1" x14ac:dyDescent="0.3">
      <c r="A57" s="18" t="s">
        <v>71</v>
      </c>
      <c r="B57" s="19"/>
      <c r="C57" s="19"/>
      <c r="D57" s="5"/>
      <c r="E57" s="5"/>
      <c r="F57" s="5"/>
      <c r="G57" s="5"/>
      <c r="H57" s="5"/>
      <c r="I57" s="44" t="s">
        <v>260</v>
      </c>
    </row>
    <row r="58" spans="1:9" x14ac:dyDescent="0.3">
      <c r="A58" s="6">
        <v>35</v>
      </c>
      <c r="B58" s="7" t="s">
        <v>72</v>
      </c>
      <c r="C58" s="7" t="s">
        <v>64</v>
      </c>
      <c r="D58" s="16" t="s">
        <v>236</v>
      </c>
      <c r="E58" s="12">
        <v>46451</v>
      </c>
      <c r="F58" s="12">
        <v>118010</v>
      </c>
      <c r="G58" s="12">
        <v>0</v>
      </c>
      <c r="H58" s="41">
        <v>118010</v>
      </c>
      <c r="I58" s="44"/>
    </row>
    <row r="59" spans="1:9" x14ac:dyDescent="0.3">
      <c r="A59" s="6">
        <v>36</v>
      </c>
      <c r="B59" s="7" t="s">
        <v>73</v>
      </c>
      <c r="C59" s="7" t="s">
        <v>52</v>
      </c>
      <c r="D59" s="16" t="s">
        <v>232</v>
      </c>
      <c r="E59" s="12">
        <v>60438</v>
      </c>
      <c r="F59" s="12">
        <v>125827</v>
      </c>
      <c r="G59" s="12">
        <v>0</v>
      </c>
      <c r="H59" s="41">
        <v>125827</v>
      </c>
      <c r="I59" s="44"/>
    </row>
    <row r="60" spans="1:9" x14ac:dyDescent="0.3">
      <c r="A60" s="6">
        <v>37</v>
      </c>
      <c r="B60" s="7" t="s">
        <v>74</v>
      </c>
      <c r="C60" s="7" t="s">
        <v>29</v>
      </c>
      <c r="D60" s="16" t="s">
        <v>225</v>
      </c>
      <c r="E60" s="12">
        <v>43272</v>
      </c>
      <c r="F60" s="12">
        <v>116392</v>
      </c>
      <c r="G60" s="12">
        <v>0</v>
      </c>
      <c r="H60" s="41">
        <v>116392</v>
      </c>
      <c r="I60" s="44"/>
    </row>
    <row r="61" spans="1:9" x14ac:dyDescent="0.3">
      <c r="A61" s="6">
        <v>38</v>
      </c>
      <c r="B61" s="7" t="s">
        <v>75</v>
      </c>
      <c r="C61" s="7" t="s">
        <v>76</v>
      </c>
      <c r="D61" s="16" t="s">
        <v>237</v>
      </c>
      <c r="E61" s="12">
        <v>49453</v>
      </c>
      <c r="F61" s="12">
        <v>119539</v>
      </c>
      <c r="G61" s="12">
        <v>20381</v>
      </c>
      <c r="H61" s="41">
        <v>139920</v>
      </c>
      <c r="I61" s="44"/>
    </row>
    <row r="62" spans="1:9" x14ac:dyDescent="0.3">
      <c r="A62" s="6"/>
      <c r="B62" s="8" t="s">
        <v>20</v>
      </c>
      <c r="C62" s="7"/>
      <c r="D62" s="16"/>
      <c r="E62" s="13">
        <f>SUM(E58:E61)</f>
        <v>199614</v>
      </c>
      <c r="F62" s="13">
        <f>SUM(F58:F61)</f>
        <v>479768</v>
      </c>
      <c r="G62" s="13">
        <f>SUM(G58:G61)</f>
        <v>20381</v>
      </c>
      <c r="H62" s="42">
        <f>SUM(H58:H61)</f>
        <v>500149</v>
      </c>
      <c r="I62" s="44"/>
    </row>
    <row r="63" spans="1:9" ht="14.4" customHeight="1" x14ac:dyDescent="0.3">
      <c r="A63" s="18" t="s">
        <v>77</v>
      </c>
      <c r="B63" s="19"/>
      <c r="C63" s="19"/>
      <c r="D63" s="5"/>
      <c r="E63" s="5"/>
      <c r="F63" s="5"/>
      <c r="G63" s="5"/>
      <c r="H63" s="5"/>
      <c r="I63" s="44" t="s">
        <v>260</v>
      </c>
    </row>
    <row r="64" spans="1:9" x14ac:dyDescent="0.3">
      <c r="A64" s="6">
        <v>39</v>
      </c>
      <c r="B64" s="7" t="s">
        <v>78</v>
      </c>
      <c r="C64" s="7" t="s">
        <v>54</v>
      </c>
      <c r="D64" s="16" t="s">
        <v>233</v>
      </c>
      <c r="E64" s="12">
        <v>37311</v>
      </c>
      <c r="F64" s="12">
        <v>129112</v>
      </c>
      <c r="G64" s="12">
        <v>0</v>
      </c>
      <c r="H64" s="41">
        <v>129112</v>
      </c>
      <c r="I64" s="44"/>
    </row>
    <row r="65" spans="1:9" x14ac:dyDescent="0.3">
      <c r="A65" s="6">
        <v>40</v>
      </c>
      <c r="B65" s="7" t="s">
        <v>79</v>
      </c>
      <c r="C65" s="7" t="s">
        <v>80</v>
      </c>
      <c r="D65" s="16" t="s">
        <v>238</v>
      </c>
      <c r="E65" s="12">
        <v>46478</v>
      </c>
      <c r="F65" s="12">
        <v>123212</v>
      </c>
      <c r="G65" s="12">
        <v>0</v>
      </c>
      <c r="H65" s="41">
        <v>123212</v>
      </c>
      <c r="I65" s="44"/>
    </row>
    <row r="66" spans="1:9" x14ac:dyDescent="0.3">
      <c r="A66" s="6">
        <v>41</v>
      </c>
      <c r="B66" s="7" t="s">
        <v>81</v>
      </c>
      <c r="C66" s="7" t="s">
        <v>31</v>
      </c>
      <c r="D66" s="16" t="s">
        <v>226</v>
      </c>
      <c r="E66" s="12">
        <v>49112</v>
      </c>
      <c r="F66" s="12">
        <v>133580</v>
      </c>
      <c r="G66" s="12">
        <v>28877</v>
      </c>
      <c r="H66" s="41">
        <v>162457</v>
      </c>
      <c r="I66" s="44"/>
    </row>
    <row r="67" spans="1:9" x14ac:dyDescent="0.3">
      <c r="A67" s="6">
        <v>42</v>
      </c>
      <c r="B67" s="7" t="s">
        <v>82</v>
      </c>
      <c r="C67" s="7" t="s">
        <v>17</v>
      </c>
      <c r="D67" s="16" t="s">
        <v>220</v>
      </c>
      <c r="E67" s="12">
        <v>52799</v>
      </c>
      <c r="F67" s="12">
        <v>122207</v>
      </c>
      <c r="G67" s="12">
        <v>0</v>
      </c>
      <c r="H67" s="41">
        <v>122207</v>
      </c>
      <c r="I67" s="44"/>
    </row>
    <row r="68" spans="1:9" ht="20.399999999999999" x14ac:dyDescent="0.3">
      <c r="A68" s="6">
        <v>43</v>
      </c>
      <c r="B68" s="7" t="s">
        <v>83</v>
      </c>
      <c r="C68" s="7" t="s">
        <v>84</v>
      </c>
      <c r="D68" s="16" t="s">
        <v>239</v>
      </c>
      <c r="E68" s="12">
        <v>41542</v>
      </c>
      <c r="F68" s="12">
        <v>133506</v>
      </c>
      <c r="G68" s="12">
        <v>0</v>
      </c>
      <c r="H68" s="41">
        <v>133506</v>
      </c>
      <c r="I68" s="44"/>
    </row>
    <row r="69" spans="1:9" x14ac:dyDescent="0.3">
      <c r="A69" s="6">
        <v>44</v>
      </c>
      <c r="B69" s="7" t="s">
        <v>85</v>
      </c>
      <c r="C69" s="7" t="s">
        <v>38</v>
      </c>
      <c r="D69" s="16" t="s">
        <v>228</v>
      </c>
      <c r="E69" s="12">
        <v>30983</v>
      </c>
      <c r="F69" s="12">
        <v>62718</v>
      </c>
      <c r="G69" s="12">
        <v>0</v>
      </c>
      <c r="H69" s="41">
        <v>62718</v>
      </c>
      <c r="I69" s="44"/>
    </row>
    <row r="70" spans="1:9" x14ac:dyDescent="0.3">
      <c r="A70" s="6"/>
      <c r="B70" s="8" t="s">
        <v>20</v>
      </c>
      <c r="C70" s="7"/>
      <c r="D70" s="16"/>
      <c r="E70" s="13">
        <f>SUM(E64:E69)</f>
        <v>258225</v>
      </c>
      <c r="F70" s="13">
        <f>SUM(F64:F69)</f>
        <v>704335</v>
      </c>
      <c r="G70" s="13">
        <f>SUM(G64:G69)</f>
        <v>28877</v>
      </c>
      <c r="H70" s="42">
        <f>SUM(H64:H69)</f>
        <v>733212</v>
      </c>
      <c r="I70" s="44"/>
    </row>
    <row r="71" spans="1:9" ht="14.4" customHeight="1" x14ac:dyDescent="0.3">
      <c r="A71" s="18" t="s">
        <v>86</v>
      </c>
      <c r="B71" s="19"/>
      <c r="C71" s="19"/>
      <c r="D71" s="5"/>
      <c r="E71" s="5"/>
      <c r="F71" s="5"/>
      <c r="G71" s="5"/>
      <c r="H71" s="5"/>
      <c r="I71" s="44" t="s">
        <v>260</v>
      </c>
    </row>
    <row r="72" spans="1:9" x14ac:dyDescent="0.3">
      <c r="A72" s="6">
        <v>45</v>
      </c>
      <c r="B72" s="7" t="s">
        <v>87</v>
      </c>
      <c r="C72" s="7" t="s">
        <v>52</v>
      </c>
      <c r="D72" s="16" t="s">
        <v>232</v>
      </c>
      <c r="E72" s="12">
        <v>81907</v>
      </c>
      <c r="F72" s="12">
        <v>239544</v>
      </c>
      <c r="G72" s="12">
        <v>21676</v>
      </c>
      <c r="H72" s="41">
        <v>261220</v>
      </c>
      <c r="I72" s="44"/>
    </row>
    <row r="73" spans="1:9" x14ac:dyDescent="0.3">
      <c r="A73" s="6">
        <v>46</v>
      </c>
      <c r="B73" s="7" t="s">
        <v>88</v>
      </c>
      <c r="C73" s="7" t="s">
        <v>59</v>
      </c>
      <c r="D73" s="16" t="s">
        <v>234</v>
      </c>
      <c r="E73" s="12">
        <v>0</v>
      </c>
      <c r="F73" s="12">
        <v>107190</v>
      </c>
      <c r="G73" s="12">
        <v>0</v>
      </c>
      <c r="H73" s="41">
        <v>107190</v>
      </c>
      <c r="I73" s="44"/>
    </row>
    <row r="74" spans="1:9" s="14" customFormat="1" ht="22.05" customHeight="1" x14ac:dyDescent="0.3">
      <c r="A74" s="1" t="s">
        <v>1</v>
      </c>
      <c r="B74" s="1" t="s">
        <v>215</v>
      </c>
      <c r="C74" s="1" t="s">
        <v>2</v>
      </c>
      <c r="D74" s="10" t="s">
        <v>3</v>
      </c>
      <c r="E74" s="11" t="s">
        <v>4</v>
      </c>
      <c r="F74" s="11" t="s">
        <v>258</v>
      </c>
      <c r="G74" s="11" t="s">
        <v>5</v>
      </c>
      <c r="H74" s="11" t="s">
        <v>6</v>
      </c>
      <c r="I74" s="52" t="s">
        <v>259</v>
      </c>
    </row>
    <row r="75" spans="1:9" ht="20.399999999999999" customHeight="1" x14ac:dyDescent="0.3">
      <c r="A75" s="6">
        <v>47</v>
      </c>
      <c r="B75" s="7" t="s">
        <v>89</v>
      </c>
      <c r="C75" s="7" t="s">
        <v>31</v>
      </c>
      <c r="D75" s="16" t="s">
        <v>226</v>
      </c>
      <c r="E75" s="12">
        <v>72681</v>
      </c>
      <c r="F75" s="12">
        <v>221209</v>
      </c>
      <c r="G75" s="12">
        <v>0</v>
      </c>
      <c r="H75" s="41">
        <v>221209</v>
      </c>
      <c r="I75" s="44" t="s">
        <v>260</v>
      </c>
    </row>
    <row r="76" spans="1:9" x14ac:dyDescent="0.3">
      <c r="A76" s="6"/>
      <c r="B76" s="8" t="s">
        <v>20</v>
      </c>
      <c r="C76" s="7"/>
      <c r="D76" s="16"/>
      <c r="E76" s="13">
        <f>SUM(E72:E75)</f>
        <v>154588</v>
      </c>
      <c r="F76" s="13">
        <f>SUM(F72:F75)</f>
        <v>567943</v>
      </c>
      <c r="G76" s="13">
        <f>SUM(G72:G75)</f>
        <v>21676</v>
      </c>
      <c r="H76" s="42">
        <f>SUM(H72:H75)</f>
        <v>589619</v>
      </c>
      <c r="I76" s="44"/>
    </row>
    <row r="77" spans="1:9" ht="14.4" customHeight="1" x14ac:dyDescent="0.3">
      <c r="A77" s="18" t="s">
        <v>90</v>
      </c>
      <c r="B77" s="19"/>
      <c r="C77" s="19"/>
      <c r="D77" s="5"/>
      <c r="E77" s="5"/>
      <c r="F77" s="5"/>
      <c r="G77" s="5"/>
      <c r="H77" s="5"/>
      <c r="I77" s="44" t="s">
        <v>260</v>
      </c>
    </row>
    <row r="78" spans="1:9" x14ac:dyDescent="0.3">
      <c r="A78" s="6">
        <v>48</v>
      </c>
      <c r="B78" s="7" t="s">
        <v>91</v>
      </c>
      <c r="C78" s="7" t="s">
        <v>92</v>
      </c>
      <c r="D78" s="16" t="s">
        <v>240</v>
      </c>
      <c r="E78" s="12">
        <v>26682</v>
      </c>
      <c r="F78" s="12">
        <v>111931</v>
      </c>
      <c r="G78" s="12">
        <v>0</v>
      </c>
      <c r="H78" s="41">
        <v>111931</v>
      </c>
      <c r="I78" s="44"/>
    </row>
    <row r="79" spans="1:9" x14ac:dyDescent="0.3">
      <c r="A79" s="6">
        <v>49</v>
      </c>
      <c r="B79" s="7" t="s">
        <v>93</v>
      </c>
      <c r="C79" s="7" t="s">
        <v>94</v>
      </c>
      <c r="D79" s="16" t="s">
        <v>241</v>
      </c>
      <c r="E79" s="12">
        <v>30067</v>
      </c>
      <c r="F79" s="12">
        <v>107904</v>
      </c>
      <c r="G79" s="12">
        <v>0</v>
      </c>
      <c r="H79" s="41">
        <v>107904</v>
      </c>
      <c r="I79" s="44"/>
    </row>
    <row r="80" spans="1:9" x14ac:dyDescent="0.3">
      <c r="A80" s="6">
        <v>50</v>
      </c>
      <c r="B80" s="7" t="s">
        <v>95</v>
      </c>
      <c r="C80" s="7" t="s">
        <v>59</v>
      </c>
      <c r="D80" s="16" t="s">
        <v>234</v>
      </c>
      <c r="E80" s="12">
        <v>26836</v>
      </c>
      <c r="F80" s="12">
        <v>111178</v>
      </c>
      <c r="G80" s="12">
        <v>0</v>
      </c>
      <c r="H80" s="41">
        <v>111178</v>
      </c>
      <c r="I80" s="44"/>
    </row>
    <row r="81" spans="1:9" x14ac:dyDescent="0.3">
      <c r="A81" s="6">
        <v>51</v>
      </c>
      <c r="B81" s="7" t="s">
        <v>96</v>
      </c>
      <c r="C81" s="7" t="s">
        <v>80</v>
      </c>
      <c r="D81" s="16" t="s">
        <v>238</v>
      </c>
      <c r="E81" s="12">
        <v>47544</v>
      </c>
      <c r="F81" s="12">
        <v>160531</v>
      </c>
      <c r="G81" s="12">
        <v>26927</v>
      </c>
      <c r="H81" s="41">
        <v>187458</v>
      </c>
      <c r="I81" s="44"/>
    </row>
    <row r="82" spans="1:9" x14ac:dyDescent="0.3">
      <c r="A82" s="6">
        <v>52</v>
      </c>
      <c r="B82" s="7" t="s">
        <v>97</v>
      </c>
      <c r="C82" s="7" t="s">
        <v>38</v>
      </c>
      <c r="D82" s="16" t="s">
        <v>228</v>
      </c>
      <c r="E82" s="12">
        <v>26836</v>
      </c>
      <c r="F82" s="12">
        <v>111178</v>
      </c>
      <c r="G82" s="12">
        <v>0</v>
      </c>
      <c r="H82" s="41">
        <v>111178</v>
      </c>
      <c r="I82" s="44"/>
    </row>
    <row r="83" spans="1:9" x14ac:dyDescent="0.3">
      <c r="A83" s="6">
        <v>53</v>
      </c>
      <c r="B83" s="7" t="s">
        <v>98</v>
      </c>
      <c r="C83" s="7" t="s">
        <v>52</v>
      </c>
      <c r="D83" s="16" t="s">
        <v>232</v>
      </c>
      <c r="E83" s="12">
        <v>26168</v>
      </c>
      <c r="F83" s="12">
        <v>110718</v>
      </c>
      <c r="G83" s="12">
        <v>0</v>
      </c>
      <c r="H83" s="41">
        <v>110718</v>
      </c>
      <c r="I83" s="44"/>
    </row>
    <row r="84" spans="1:9" x14ac:dyDescent="0.3">
      <c r="A84" s="6"/>
      <c r="B84" s="8" t="s">
        <v>20</v>
      </c>
      <c r="C84" s="7"/>
      <c r="D84" s="16"/>
      <c r="E84" s="13">
        <f>E78+E79+E80+E81+E82+E83</f>
        <v>184133</v>
      </c>
      <c r="F84" s="13">
        <f>F78+F79+F80+F81+F82+F83</f>
        <v>713440</v>
      </c>
      <c r="G84" s="13">
        <f>G78+G79+G80+G81+G82+G83</f>
        <v>26927</v>
      </c>
      <c r="H84" s="42">
        <f>H78+H79+H80+H81+H82+H83</f>
        <v>740367</v>
      </c>
      <c r="I84" s="44"/>
    </row>
    <row r="85" spans="1:9" ht="14.4" customHeight="1" x14ac:dyDescent="0.3">
      <c r="A85" s="18" t="s">
        <v>99</v>
      </c>
      <c r="B85" s="19"/>
      <c r="C85" s="19"/>
      <c r="D85" s="5"/>
      <c r="E85" s="5"/>
      <c r="F85" s="5"/>
      <c r="G85" s="5"/>
      <c r="H85" s="5"/>
      <c r="I85" s="44" t="s">
        <v>260</v>
      </c>
    </row>
    <row r="86" spans="1:9" x14ac:dyDescent="0.3">
      <c r="A86" s="6">
        <v>54</v>
      </c>
      <c r="B86" s="7" t="s">
        <v>100</v>
      </c>
      <c r="C86" s="7" t="s">
        <v>23</v>
      </c>
      <c r="D86" s="16" t="s">
        <v>222</v>
      </c>
      <c r="E86" s="12">
        <v>93000</v>
      </c>
      <c r="F86" s="12">
        <v>162000</v>
      </c>
      <c r="G86" s="12">
        <v>15278</v>
      </c>
      <c r="H86" s="41">
        <v>177278</v>
      </c>
      <c r="I86" s="44"/>
    </row>
    <row r="87" spans="1:9" x14ac:dyDescent="0.3">
      <c r="A87" s="6">
        <v>55</v>
      </c>
      <c r="B87" s="7" t="s">
        <v>101</v>
      </c>
      <c r="C87" s="7" t="s">
        <v>54</v>
      </c>
      <c r="D87" s="16" t="s">
        <v>233</v>
      </c>
      <c r="E87" s="12">
        <v>92791</v>
      </c>
      <c r="F87" s="12">
        <v>161475</v>
      </c>
      <c r="G87" s="12">
        <v>0</v>
      </c>
      <c r="H87" s="41">
        <v>161475</v>
      </c>
      <c r="I87" s="44"/>
    </row>
    <row r="88" spans="1:9" x14ac:dyDescent="0.3">
      <c r="A88" s="6"/>
      <c r="B88" s="8" t="s">
        <v>20</v>
      </c>
      <c r="C88" s="7"/>
      <c r="D88" s="16"/>
      <c r="E88" s="13">
        <f>SUM(E86:E87)</f>
        <v>185791</v>
      </c>
      <c r="F88" s="13">
        <f>SUM(F86:F87)</f>
        <v>323475</v>
      </c>
      <c r="G88" s="13">
        <f>SUM(G86:G87)</f>
        <v>15278</v>
      </c>
      <c r="H88" s="42">
        <f>SUM(H86:H87)</f>
        <v>338753</v>
      </c>
      <c r="I88" s="44"/>
    </row>
    <row r="89" spans="1:9" ht="14.4" customHeight="1" x14ac:dyDescent="0.3">
      <c r="A89" s="18" t="s">
        <v>102</v>
      </c>
      <c r="B89" s="19"/>
      <c r="C89" s="19"/>
      <c r="D89" s="5"/>
      <c r="E89" s="5"/>
      <c r="F89" s="5"/>
      <c r="G89" s="5"/>
      <c r="H89" s="5"/>
      <c r="I89" s="44" t="s">
        <v>260</v>
      </c>
    </row>
    <row r="90" spans="1:9" x14ac:dyDescent="0.3">
      <c r="A90" s="6">
        <v>56</v>
      </c>
      <c r="B90" s="7" t="s">
        <v>103</v>
      </c>
      <c r="C90" s="7" t="s">
        <v>54</v>
      </c>
      <c r="D90" s="16" t="s">
        <v>233</v>
      </c>
      <c r="E90" s="12">
        <v>36060</v>
      </c>
      <c r="F90" s="12">
        <v>135743</v>
      </c>
      <c r="G90" s="12">
        <v>0</v>
      </c>
      <c r="H90" s="41">
        <v>135743</v>
      </c>
      <c r="I90" s="44"/>
    </row>
    <row r="91" spans="1:9" x14ac:dyDescent="0.3">
      <c r="A91" s="6">
        <v>57</v>
      </c>
      <c r="B91" s="7" t="s">
        <v>104</v>
      </c>
      <c r="C91" s="7" t="s">
        <v>80</v>
      </c>
      <c r="D91" s="16" t="s">
        <v>238</v>
      </c>
      <c r="E91" s="12">
        <v>98800</v>
      </c>
      <c r="F91" s="12">
        <v>135000</v>
      </c>
      <c r="G91" s="12">
        <v>21913</v>
      </c>
      <c r="H91" s="41">
        <v>156913</v>
      </c>
      <c r="I91" s="44"/>
    </row>
    <row r="92" spans="1:9" x14ac:dyDescent="0.3">
      <c r="A92" s="6">
        <v>58</v>
      </c>
      <c r="B92" s="7" t="s">
        <v>105</v>
      </c>
      <c r="C92" s="7" t="s">
        <v>17</v>
      </c>
      <c r="D92" s="16" t="s">
        <v>220</v>
      </c>
      <c r="E92" s="12">
        <v>79200</v>
      </c>
      <c r="F92" s="12">
        <v>89800</v>
      </c>
      <c r="G92" s="12">
        <v>0</v>
      </c>
      <c r="H92" s="41">
        <v>89800</v>
      </c>
      <c r="I92" s="44"/>
    </row>
    <row r="93" spans="1:9" x14ac:dyDescent="0.3">
      <c r="A93" s="6">
        <v>59</v>
      </c>
      <c r="B93" s="7" t="s">
        <v>106</v>
      </c>
      <c r="C93" s="7" t="s">
        <v>107</v>
      </c>
      <c r="D93" s="16" t="s">
        <v>242</v>
      </c>
      <c r="E93" s="12">
        <v>37131</v>
      </c>
      <c r="F93" s="12">
        <v>118700</v>
      </c>
      <c r="G93" s="12">
        <v>0</v>
      </c>
      <c r="H93" s="41">
        <v>118700</v>
      </c>
      <c r="I93" s="44"/>
    </row>
    <row r="94" spans="1:9" x14ac:dyDescent="0.3">
      <c r="A94" s="6"/>
      <c r="B94" s="8" t="s">
        <v>20</v>
      </c>
      <c r="C94" s="7"/>
      <c r="D94" s="16"/>
      <c r="E94" s="13">
        <f>SUM(E90:E93)</f>
        <v>251191</v>
      </c>
      <c r="F94" s="13">
        <f>SUM(F90:F93)</f>
        <v>479243</v>
      </c>
      <c r="G94" s="13">
        <f>SUM(G90:G93)</f>
        <v>21913</v>
      </c>
      <c r="H94" s="42">
        <f>SUM(H90:H93)</f>
        <v>501156</v>
      </c>
      <c r="I94" s="44"/>
    </row>
    <row r="95" spans="1:9" ht="14.4" customHeight="1" x14ac:dyDescent="0.3">
      <c r="A95" s="18" t="s">
        <v>108</v>
      </c>
      <c r="B95" s="19"/>
      <c r="C95" s="19"/>
      <c r="D95" s="5"/>
      <c r="E95" s="5"/>
      <c r="F95" s="5"/>
      <c r="G95" s="5"/>
      <c r="H95" s="5"/>
      <c r="I95" s="44" t="s">
        <v>260</v>
      </c>
    </row>
    <row r="96" spans="1:9" x14ac:dyDescent="0.3">
      <c r="A96" s="6">
        <v>60</v>
      </c>
      <c r="B96" s="7" t="s">
        <v>109</v>
      </c>
      <c r="C96" s="7" t="s">
        <v>52</v>
      </c>
      <c r="D96" s="16" t="s">
        <v>232</v>
      </c>
      <c r="E96" s="12">
        <v>40991</v>
      </c>
      <c r="F96" s="12">
        <v>83800</v>
      </c>
      <c r="G96" s="12">
        <v>0</v>
      </c>
      <c r="H96" s="41">
        <v>83800</v>
      </c>
      <c r="I96" s="44"/>
    </row>
    <row r="97" spans="1:9" x14ac:dyDescent="0.3">
      <c r="A97" s="6">
        <v>61</v>
      </c>
      <c r="B97" s="7" t="s">
        <v>110</v>
      </c>
      <c r="C97" s="7" t="s">
        <v>38</v>
      </c>
      <c r="D97" s="16" t="s">
        <v>228</v>
      </c>
      <c r="E97" s="12">
        <v>42379</v>
      </c>
      <c r="F97" s="12">
        <v>147687</v>
      </c>
      <c r="G97" s="12">
        <v>17274</v>
      </c>
      <c r="H97" s="41">
        <v>164961</v>
      </c>
      <c r="I97" s="44"/>
    </row>
    <row r="98" spans="1:9" x14ac:dyDescent="0.3">
      <c r="A98" s="6">
        <v>62</v>
      </c>
      <c r="B98" s="7" t="s">
        <v>111</v>
      </c>
      <c r="C98" s="7" t="s">
        <v>112</v>
      </c>
      <c r="D98" s="16" t="s">
        <v>243</v>
      </c>
      <c r="E98" s="12">
        <v>51624</v>
      </c>
      <c r="F98" s="12">
        <v>78163</v>
      </c>
      <c r="G98" s="12">
        <v>0</v>
      </c>
      <c r="H98" s="41">
        <v>78163</v>
      </c>
      <c r="I98" s="44"/>
    </row>
    <row r="99" spans="1:9" ht="20.399999999999999" x14ac:dyDescent="0.3">
      <c r="A99" s="6">
        <v>63</v>
      </c>
      <c r="B99" s="7" t="s">
        <v>113</v>
      </c>
      <c r="C99" s="7" t="s">
        <v>13</v>
      </c>
      <c r="D99" s="16" t="s">
        <v>218</v>
      </c>
      <c r="E99" s="12">
        <v>54384</v>
      </c>
      <c r="F99" s="12">
        <v>76777</v>
      </c>
      <c r="G99" s="12">
        <v>0</v>
      </c>
      <c r="H99" s="41">
        <v>76777</v>
      </c>
      <c r="I99" s="44"/>
    </row>
    <row r="100" spans="1:9" x14ac:dyDescent="0.3">
      <c r="A100" s="6"/>
      <c r="B100" s="8" t="s">
        <v>20</v>
      </c>
      <c r="C100" s="7"/>
      <c r="D100" s="16"/>
      <c r="E100" s="13">
        <f>SUM(E96:E99)</f>
        <v>189378</v>
      </c>
      <c r="F100" s="13">
        <f>SUM(F96:F99)</f>
        <v>386427</v>
      </c>
      <c r="G100" s="13">
        <f>SUM(G96:G99)</f>
        <v>17274</v>
      </c>
      <c r="H100" s="42">
        <f>SUM(H96:H99)</f>
        <v>403701</v>
      </c>
      <c r="I100" s="44"/>
    </row>
    <row r="101" spans="1:9" ht="14.4" customHeight="1" x14ac:dyDescent="0.3">
      <c r="A101" s="18" t="s">
        <v>114</v>
      </c>
      <c r="B101" s="19"/>
      <c r="C101" s="19"/>
      <c r="D101" s="5"/>
      <c r="E101" s="5"/>
      <c r="F101" s="5"/>
      <c r="G101" s="5"/>
      <c r="H101" s="5"/>
      <c r="I101" s="44" t="s">
        <v>260</v>
      </c>
    </row>
    <row r="102" spans="1:9" x14ac:dyDescent="0.3">
      <c r="A102" s="6">
        <v>64</v>
      </c>
      <c r="B102" s="7" t="s">
        <v>115</v>
      </c>
      <c r="C102" s="7" t="s">
        <v>29</v>
      </c>
      <c r="D102" s="16" t="s">
        <v>225</v>
      </c>
      <c r="E102" s="12">
        <v>47795</v>
      </c>
      <c r="F102" s="12">
        <v>127527</v>
      </c>
      <c r="G102" s="12">
        <v>0</v>
      </c>
      <c r="H102" s="41">
        <v>127527</v>
      </c>
      <c r="I102" s="44"/>
    </row>
    <row r="103" spans="1:9" x14ac:dyDescent="0.3">
      <c r="A103" s="6">
        <v>65</v>
      </c>
      <c r="B103" s="7" t="s">
        <v>116</v>
      </c>
      <c r="C103" s="7" t="s">
        <v>54</v>
      </c>
      <c r="D103" s="16" t="s">
        <v>233</v>
      </c>
      <c r="E103" s="12">
        <v>47876</v>
      </c>
      <c r="F103" s="12">
        <v>127428</v>
      </c>
      <c r="G103" s="12">
        <v>0</v>
      </c>
      <c r="H103" s="41">
        <v>127428</v>
      </c>
      <c r="I103" s="44"/>
    </row>
    <row r="104" spans="1:9" x14ac:dyDescent="0.3">
      <c r="A104" s="6">
        <v>66</v>
      </c>
      <c r="B104" s="7" t="s">
        <v>117</v>
      </c>
      <c r="C104" s="7" t="s">
        <v>61</v>
      </c>
      <c r="D104" s="16" t="s">
        <v>235</v>
      </c>
      <c r="E104" s="12">
        <v>49886</v>
      </c>
      <c r="F104" s="12">
        <v>113745</v>
      </c>
      <c r="G104" s="12">
        <v>25324</v>
      </c>
      <c r="H104" s="41">
        <v>139069</v>
      </c>
      <c r="I104" s="44"/>
    </row>
    <row r="105" spans="1:9" ht="20.399999999999999" x14ac:dyDescent="0.3">
      <c r="A105" s="6">
        <v>67</v>
      </c>
      <c r="B105" s="7" t="s">
        <v>118</v>
      </c>
      <c r="C105" s="7" t="s">
        <v>119</v>
      </c>
      <c r="D105" s="16" t="s">
        <v>244</v>
      </c>
      <c r="E105" s="12">
        <v>0</v>
      </c>
      <c r="F105" s="12">
        <v>154294</v>
      </c>
      <c r="G105" s="12">
        <v>0</v>
      </c>
      <c r="H105" s="41">
        <v>154294</v>
      </c>
      <c r="I105" s="44"/>
    </row>
    <row r="106" spans="1:9" x14ac:dyDescent="0.3">
      <c r="A106" s="6">
        <v>68</v>
      </c>
      <c r="B106" s="7" t="s">
        <v>120</v>
      </c>
      <c r="C106" s="7" t="s">
        <v>38</v>
      </c>
      <c r="D106" s="16" t="s">
        <v>228</v>
      </c>
      <c r="E106" s="12">
        <v>49443</v>
      </c>
      <c r="F106" s="12">
        <v>126126</v>
      </c>
      <c r="G106" s="12">
        <v>0</v>
      </c>
      <c r="H106" s="41">
        <v>126126</v>
      </c>
      <c r="I106" s="44"/>
    </row>
    <row r="107" spans="1:9" x14ac:dyDescent="0.3">
      <c r="A107" s="6"/>
      <c r="B107" s="8" t="s">
        <v>20</v>
      </c>
      <c r="C107" s="7"/>
      <c r="D107" s="16"/>
      <c r="E107" s="13">
        <f>SUM(E102:E106)</f>
        <v>195000</v>
      </c>
      <c r="F107" s="13">
        <f>SUM(F102:F106)</f>
        <v>649120</v>
      </c>
      <c r="G107" s="13">
        <f>SUM(G102:G106)</f>
        <v>25324</v>
      </c>
      <c r="H107" s="42">
        <f>SUM(H102:H106)</f>
        <v>674444</v>
      </c>
      <c r="I107" s="44"/>
    </row>
    <row r="108" spans="1:9" s="14" customFormat="1" ht="22.05" customHeight="1" x14ac:dyDescent="0.3">
      <c r="A108" s="1" t="s">
        <v>1</v>
      </c>
      <c r="B108" s="1" t="s">
        <v>215</v>
      </c>
      <c r="C108" s="1" t="s">
        <v>2</v>
      </c>
      <c r="D108" s="10" t="s">
        <v>3</v>
      </c>
      <c r="E108" s="11" t="s">
        <v>4</v>
      </c>
      <c r="F108" s="11" t="s">
        <v>258</v>
      </c>
      <c r="G108" s="11" t="s">
        <v>5</v>
      </c>
      <c r="H108" s="11" t="s">
        <v>6</v>
      </c>
      <c r="I108" s="52" t="s">
        <v>259</v>
      </c>
    </row>
    <row r="109" spans="1:9" ht="14.4" customHeight="1" x14ac:dyDescent="0.3">
      <c r="A109" s="18" t="s">
        <v>121</v>
      </c>
      <c r="B109" s="19"/>
      <c r="C109" s="19"/>
      <c r="D109" s="5"/>
      <c r="E109" s="5"/>
      <c r="F109" s="5"/>
      <c r="G109" s="5"/>
      <c r="H109" s="5"/>
      <c r="I109" s="44" t="s">
        <v>260</v>
      </c>
    </row>
    <row r="110" spans="1:9" ht="20.399999999999999" x14ac:dyDescent="0.3">
      <c r="A110" s="6">
        <v>69</v>
      </c>
      <c r="B110" s="7" t="s">
        <v>122</v>
      </c>
      <c r="C110" s="7" t="s">
        <v>119</v>
      </c>
      <c r="D110" s="16" t="s">
        <v>244</v>
      </c>
      <c r="E110" s="12">
        <v>27822</v>
      </c>
      <c r="F110" s="12">
        <v>321257</v>
      </c>
      <c r="G110" s="12">
        <v>22672</v>
      </c>
      <c r="H110" s="41">
        <v>343929</v>
      </c>
      <c r="I110" s="44"/>
    </row>
    <row r="111" spans="1:9" ht="20.399999999999999" x14ac:dyDescent="0.3">
      <c r="A111" s="6">
        <v>70</v>
      </c>
      <c r="B111" s="7" t="s">
        <v>123</v>
      </c>
      <c r="C111" s="7" t="s">
        <v>124</v>
      </c>
      <c r="D111" s="16" t="s">
        <v>245</v>
      </c>
      <c r="E111" s="12">
        <v>25951</v>
      </c>
      <c r="F111" s="12">
        <v>291821</v>
      </c>
      <c r="G111" s="12">
        <v>0</v>
      </c>
      <c r="H111" s="41">
        <v>291821</v>
      </c>
      <c r="I111" s="44"/>
    </row>
    <row r="112" spans="1:9" x14ac:dyDescent="0.3">
      <c r="A112" s="6">
        <v>71</v>
      </c>
      <c r="B112" s="7" t="s">
        <v>125</v>
      </c>
      <c r="C112" s="7" t="s">
        <v>126</v>
      </c>
      <c r="D112" s="16" t="s">
        <v>246</v>
      </c>
      <c r="E112" s="12">
        <v>0</v>
      </c>
      <c r="F112" s="12">
        <v>88898</v>
      </c>
      <c r="G112" s="12">
        <v>0</v>
      </c>
      <c r="H112" s="41">
        <v>88898</v>
      </c>
      <c r="I112" s="44"/>
    </row>
    <row r="113" spans="1:9" x14ac:dyDescent="0.3">
      <c r="A113" s="6"/>
      <c r="B113" s="8" t="s">
        <v>20</v>
      </c>
      <c r="C113" s="7"/>
      <c r="D113" s="16"/>
      <c r="E113" s="13">
        <f>SUM(E110:E112)</f>
        <v>53773</v>
      </c>
      <c r="F113" s="13">
        <f>SUM(F110:F112)</f>
        <v>701976</v>
      </c>
      <c r="G113" s="13">
        <f>SUM(G110:G112)</f>
        <v>22672</v>
      </c>
      <c r="H113" s="42">
        <f>SUM(H110:H112)</f>
        <v>724648</v>
      </c>
      <c r="I113" s="44"/>
    </row>
    <row r="114" spans="1:9" ht="14.4" customHeight="1" x14ac:dyDescent="0.3">
      <c r="A114" s="18" t="s">
        <v>127</v>
      </c>
      <c r="B114" s="19"/>
      <c r="C114" s="19"/>
      <c r="D114" s="5"/>
      <c r="E114" s="5"/>
      <c r="F114" s="5"/>
      <c r="G114" s="5"/>
      <c r="H114" s="5"/>
      <c r="I114" s="44" t="s">
        <v>260</v>
      </c>
    </row>
    <row r="115" spans="1:9" x14ac:dyDescent="0.3">
      <c r="A115" s="6">
        <v>72</v>
      </c>
      <c r="B115" s="7" t="s">
        <v>128</v>
      </c>
      <c r="C115" s="7" t="s">
        <v>129</v>
      </c>
      <c r="D115" s="16" t="s">
        <v>247</v>
      </c>
      <c r="E115" s="12">
        <v>45342</v>
      </c>
      <c r="F115" s="12">
        <v>111350</v>
      </c>
      <c r="G115" s="12">
        <v>0</v>
      </c>
      <c r="H115" s="41">
        <v>111350</v>
      </c>
      <c r="I115" s="44"/>
    </row>
    <row r="116" spans="1:9" x14ac:dyDescent="0.3">
      <c r="A116" s="6">
        <v>73</v>
      </c>
      <c r="B116" s="7" t="s">
        <v>130</v>
      </c>
      <c r="C116" s="7" t="s">
        <v>29</v>
      </c>
      <c r="D116" s="16" t="s">
        <v>225</v>
      </c>
      <c r="E116" s="12">
        <v>47469</v>
      </c>
      <c r="F116" s="12">
        <v>111645</v>
      </c>
      <c r="G116" s="12">
        <v>0</v>
      </c>
      <c r="H116" s="41">
        <v>111645</v>
      </c>
      <c r="I116" s="44"/>
    </row>
    <row r="117" spans="1:9" x14ac:dyDescent="0.3">
      <c r="A117" s="6">
        <v>74</v>
      </c>
      <c r="B117" s="7" t="s">
        <v>131</v>
      </c>
      <c r="C117" s="7" t="s">
        <v>107</v>
      </c>
      <c r="D117" s="16" t="s">
        <v>242</v>
      </c>
      <c r="E117" s="12">
        <v>55870</v>
      </c>
      <c r="F117" s="12">
        <v>108064</v>
      </c>
      <c r="G117" s="12">
        <v>0</v>
      </c>
      <c r="H117" s="41">
        <v>108064</v>
      </c>
      <c r="I117" s="44"/>
    </row>
    <row r="118" spans="1:9" x14ac:dyDescent="0.3">
      <c r="A118" s="6">
        <v>75</v>
      </c>
      <c r="B118" s="7" t="s">
        <v>132</v>
      </c>
      <c r="C118" s="7" t="s">
        <v>59</v>
      </c>
      <c r="D118" s="16" t="s">
        <v>234</v>
      </c>
      <c r="E118" s="12">
        <v>48041</v>
      </c>
      <c r="F118" s="12">
        <v>102521</v>
      </c>
      <c r="G118" s="12">
        <v>28899</v>
      </c>
      <c r="H118" s="41">
        <v>131420</v>
      </c>
      <c r="I118" s="44"/>
    </row>
    <row r="119" spans="1:9" x14ac:dyDescent="0.3">
      <c r="A119" s="6">
        <v>76</v>
      </c>
      <c r="B119" s="7" t="s">
        <v>133</v>
      </c>
      <c r="C119" s="7" t="s">
        <v>134</v>
      </c>
      <c r="D119" s="16" t="s">
        <v>248</v>
      </c>
      <c r="E119" s="12">
        <v>63907</v>
      </c>
      <c r="F119" s="12">
        <v>112285</v>
      </c>
      <c r="G119" s="12">
        <v>0</v>
      </c>
      <c r="H119" s="41">
        <v>112285</v>
      </c>
      <c r="I119" s="44"/>
    </row>
    <row r="120" spans="1:9" x14ac:dyDescent="0.3">
      <c r="A120" s="6">
        <v>77</v>
      </c>
      <c r="B120" s="7" t="s">
        <v>135</v>
      </c>
      <c r="C120" s="7" t="s">
        <v>38</v>
      </c>
      <c r="D120" s="16" t="s">
        <v>228</v>
      </c>
      <c r="E120" s="12">
        <v>52242</v>
      </c>
      <c r="F120" s="12">
        <v>104554</v>
      </c>
      <c r="G120" s="12">
        <v>0</v>
      </c>
      <c r="H120" s="41">
        <v>104554</v>
      </c>
      <c r="I120" s="44"/>
    </row>
    <row r="121" spans="1:9" x14ac:dyDescent="0.3">
      <c r="A121" s="6"/>
      <c r="B121" s="8" t="s">
        <v>20</v>
      </c>
      <c r="C121" s="7"/>
      <c r="D121" s="16"/>
      <c r="E121" s="13">
        <f>E115+E116+E117+E118+E119+E120</f>
        <v>312871</v>
      </c>
      <c r="F121" s="13">
        <f>F115+F116+F117+F118+F119+F120</f>
        <v>650419</v>
      </c>
      <c r="G121" s="13">
        <f>G115+G116+G117+G118+G119+G120</f>
        <v>28899</v>
      </c>
      <c r="H121" s="42">
        <f>H115+H116+H117+H118+H119+H120</f>
        <v>679318</v>
      </c>
      <c r="I121" s="44"/>
    </row>
    <row r="122" spans="1:9" ht="14.4" customHeight="1" x14ac:dyDescent="0.3">
      <c r="A122" s="18" t="s">
        <v>136</v>
      </c>
      <c r="B122" s="19"/>
      <c r="C122" s="19"/>
      <c r="D122" s="5"/>
      <c r="E122" s="5"/>
      <c r="F122" s="5"/>
      <c r="G122" s="5"/>
      <c r="H122" s="5"/>
      <c r="I122" s="44" t="s">
        <v>260</v>
      </c>
    </row>
    <row r="123" spans="1:9" x14ac:dyDescent="0.3">
      <c r="A123" s="6">
        <v>78</v>
      </c>
      <c r="B123" s="7" t="s">
        <v>137</v>
      </c>
      <c r="C123" s="7" t="s">
        <v>15</v>
      </c>
      <c r="D123" s="16" t="s">
        <v>219</v>
      </c>
      <c r="E123" s="12">
        <v>49803</v>
      </c>
      <c r="F123" s="12">
        <v>105203</v>
      </c>
      <c r="G123" s="12">
        <v>0</v>
      </c>
      <c r="H123" s="41">
        <v>105203</v>
      </c>
      <c r="I123" s="44"/>
    </row>
    <row r="124" spans="1:9" x14ac:dyDescent="0.3">
      <c r="A124" s="6">
        <v>79</v>
      </c>
      <c r="B124" s="7" t="s">
        <v>138</v>
      </c>
      <c r="C124" s="7" t="s">
        <v>29</v>
      </c>
      <c r="D124" s="16" t="s">
        <v>225</v>
      </c>
      <c r="E124" s="12">
        <v>50404</v>
      </c>
      <c r="F124" s="12">
        <v>130769</v>
      </c>
      <c r="G124" s="12">
        <v>0</v>
      </c>
      <c r="H124" s="41">
        <v>130769</v>
      </c>
      <c r="I124" s="44"/>
    </row>
    <row r="125" spans="1:9" x14ac:dyDescent="0.3">
      <c r="A125" s="6">
        <v>80</v>
      </c>
      <c r="B125" s="7" t="s">
        <v>139</v>
      </c>
      <c r="C125" s="7" t="s">
        <v>140</v>
      </c>
      <c r="D125" s="16" t="s">
        <v>249</v>
      </c>
      <c r="E125" s="12">
        <v>67508</v>
      </c>
      <c r="F125" s="12">
        <v>148905</v>
      </c>
      <c r="G125" s="12">
        <v>26714</v>
      </c>
      <c r="H125" s="41">
        <v>175619</v>
      </c>
      <c r="I125" s="44"/>
    </row>
    <row r="126" spans="1:9" x14ac:dyDescent="0.3">
      <c r="A126" s="6">
        <v>81</v>
      </c>
      <c r="B126" s="7" t="s">
        <v>141</v>
      </c>
      <c r="C126" s="7" t="s">
        <v>64</v>
      </c>
      <c r="D126" s="16" t="s">
        <v>236</v>
      </c>
      <c r="E126" s="12">
        <v>29174</v>
      </c>
      <c r="F126" s="12">
        <v>101136</v>
      </c>
      <c r="G126" s="12">
        <v>0</v>
      </c>
      <c r="H126" s="41">
        <v>101136</v>
      </c>
      <c r="I126" s="44"/>
    </row>
    <row r="127" spans="1:9" x14ac:dyDescent="0.3">
      <c r="A127" s="6">
        <v>82</v>
      </c>
      <c r="B127" s="7" t="s">
        <v>142</v>
      </c>
      <c r="C127" s="7" t="s">
        <v>23</v>
      </c>
      <c r="D127" s="16" t="s">
        <v>222</v>
      </c>
      <c r="E127" s="12">
        <v>71516</v>
      </c>
      <c r="F127" s="12">
        <v>136065</v>
      </c>
      <c r="G127" s="12">
        <v>0</v>
      </c>
      <c r="H127" s="41">
        <v>136065</v>
      </c>
      <c r="I127" s="44"/>
    </row>
    <row r="128" spans="1:9" x14ac:dyDescent="0.3">
      <c r="A128" s="6"/>
      <c r="B128" s="8" t="s">
        <v>20</v>
      </c>
      <c r="C128" s="7"/>
      <c r="D128" s="16"/>
      <c r="E128" s="13">
        <f>SUM(E123:E127)</f>
        <v>268405</v>
      </c>
      <c r="F128" s="13">
        <f>SUM(F123:F127)</f>
        <v>622078</v>
      </c>
      <c r="G128" s="13">
        <f>SUM(G123:G127)</f>
        <v>26714</v>
      </c>
      <c r="H128" s="42">
        <f>SUM(H123:H127)</f>
        <v>648792</v>
      </c>
      <c r="I128" s="44"/>
    </row>
    <row r="129" spans="1:9" ht="14.4" customHeight="1" x14ac:dyDescent="0.3">
      <c r="A129" s="18" t="s">
        <v>143</v>
      </c>
      <c r="B129" s="19"/>
      <c r="C129" s="19"/>
      <c r="D129" s="5"/>
      <c r="E129" s="5"/>
      <c r="F129" s="5"/>
      <c r="G129" s="5"/>
      <c r="H129" s="5"/>
      <c r="I129" s="44" t="s">
        <v>260</v>
      </c>
    </row>
    <row r="130" spans="1:9" ht="20.399999999999999" x14ac:dyDescent="0.3">
      <c r="A130" s="6">
        <v>83</v>
      </c>
      <c r="B130" s="7" t="s">
        <v>144</v>
      </c>
      <c r="C130" s="7" t="s">
        <v>145</v>
      </c>
      <c r="D130" s="16" t="s">
        <v>250</v>
      </c>
      <c r="E130" s="12">
        <v>75846</v>
      </c>
      <c r="F130" s="12">
        <v>124624</v>
      </c>
      <c r="G130" s="12">
        <v>0</v>
      </c>
      <c r="H130" s="41">
        <v>124624</v>
      </c>
      <c r="I130" s="44"/>
    </row>
    <row r="131" spans="1:9" x14ac:dyDescent="0.3">
      <c r="A131" s="6">
        <v>84</v>
      </c>
      <c r="B131" s="7" t="s">
        <v>146</v>
      </c>
      <c r="C131" s="7" t="s">
        <v>107</v>
      </c>
      <c r="D131" s="16" t="s">
        <v>242</v>
      </c>
      <c r="E131" s="12">
        <v>62204</v>
      </c>
      <c r="F131" s="12">
        <v>112005</v>
      </c>
      <c r="G131" s="12">
        <v>15191</v>
      </c>
      <c r="H131" s="41">
        <v>127196</v>
      </c>
      <c r="I131" s="44"/>
    </row>
    <row r="132" spans="1:9" x14ac:dyDescent="0.3">
      <c r="A132" s="6">
        <v>85</v>
      </c>
      <c r="B132" s="7" t="s">
        <v>147</v>
      </c>
      <c r="C132" s="7" t="s">
        <v>46</v>
      </c>
      <c r="D132" s="16" t="s">
        <v>230</v>
      </c>
      <c r="E132" s="12">
        <v>0</v>
      </c>
      <c r="F132" s="12">
        <v>131674</v>
      </c>
      <c r="G132" s="12">
        <v>0</v>
      </c>
      <c r="H132" s="41">
        <v>131674</v>
      </c>
      <c r="I132" s="44"/>
    </row>
    <row r="133" spans="1:9" x14ac:dyDescent="0.3">
      <c r="A133" s="6"/>
      <c r="B133" s="8" t="s">
        <v>20</v>
      </c>
      <c r="C133" s="7"/>
      <c r="D133" s="16"/>
      <c r="E133" s="13">
        <f>SUM(E130:E132)</f>
        <v>138050</v>
      </c>
      <c r="F133" s="13">
        <f>SUM(F130:F132)</f>
        <v>368303</v>
      </c>
      <c r="G133" s="13">
        <f>SUM(G130:G132)</f>
        <v>15191</v>
      </c>
      <c r="H133" s="42">
        <f>SUM(H130:H132)</f>
        <v>383494</v>
      </c>
      <c r="I133" s="44"/>
    </row>
    <row r="134" spans="1:9" ht="14.4" customHeight="1" x14ac:dyDescent="0.3">
      <c r="A134" s="18" t="s">
        <v>148</v>
      </c>
      <c r="B134" s="19"/>
      <c r="C134" s="19"/>
      <c r="D134" s="5"/>
      <c r="E134" s="5"/>
      <c r="F134" s="5"/>
      <c r="G134" s="5"/>
      <c r="H134" s="5"/>
      <c r="I134" s="44" t="s">
        <v>260</v>
      </c>
    </row>
    <row r="135" spans="1:9" x14ac:dyDescent="0.3">
      <c r="A135" s="6">
        <v>86</v>
      </c>
      <c r="B135" s="7" t="s">
        <v>149</v>
      </c>
      <c r="C135" s="7" t="s">
        <v>80</v>
      </c>
      <c r="D135" s="16" t="s">
        <v>238</v>
      </c>
      <c r="E135" s="12">
        <v>17500</v>
      </c>
      <c r="F135" s="12">
        <v>152513</v>
      </c>
      <c r="G135" s="12">
        <v>0</v>
      </c>
      <c r="H135" s="41">
        <v>152513</v>
      </c>
      <c r="I135" s="44"/>
    </row>
    <row r="136" spans="1:9" x14ac:dyDescent="0.3">
      <c r="A136" s="6">
        <v>87</v>
      </c>
      <c r="B136" s="7" t="s">
        <v>150</v>
      </c>
      <c r="C136" s="7" t="s">
        <v>52</v>
      </c>
      <c r="D136" s="16" t="s">
        <v>232</v>
      </c>
      <c r="E136" s="12">
        <v>45500</v>
      </c>
      <c r="F136" s="12">
        <v>88049</v>
      </c>
      <c r="G136" s="12">
        <v>0</v>
      </c>
      <c r="H136" s="41">
        <v>88049</v>
      </c>
      <c r="I136" s="44"/>
    </row>
    <row r="137" spans="1:9" x14ac:dyDescent="0.3">
      <c r="A137" s="6">
        <v>88</v>
      </c>
      <c r="B137" s="7" t="s">
        <v>151</v>
      </c>
      <c r="C137" s="7" t="s">
        <v>15</v>
      </c>
      <c r="D137" s="16" t="s">
        <v>219</v>
      </c>
      <c r="E137" s="12">
        <v>0</v>
      </c>
      <c r="F137" s="12">
        <v>117583</v>
      </c>
      <c r="G137" s="12">
        <v>0</v>
      </c>
      <c r="H137" s="41">
        <v>117583</v>
      </c>
      <c r="I137" s="44"/>
    </row>
    <row r="138" spans="1:9" x14ac:dyDescent="0.3">
      <c r="A138" s="6">
        <v>89</v>
      </c>
      <c r="B138" s="7" t="s">
        <v>152</v>
      </c>
      <c r="C138" s="7" t="s">
        <v>23</v>
      </c>
      <c r="D138" s="16" t="s">
        <v>222</v>
      </c>
      <c r="E138" s="12">
        <v>37000</v>
      </c>
      <c r="F138" s="12">
        <v>158199</v>
      </c>
      <c r="G138" s="12">
        <v>23710</v>
      </c>
      <c r="H138" s="41">
        <v>181909</v>
      </c>
      <c r="I138" s="44"/>
    </row>
    <row r="139" spans="1:9" x14ac:dyDescent="0.3">
      <c r="A139" s="6">
        <v>90</v>
      </c>
      <c r="B139" s="7" t="s">
        <v>153</v>
      </c>
      <c r="C139" s="7" t="s">
        <v>29</v>
      </c>
      <c r="D139" s="16" t="s">
        <v>225</v>
      </c>
      <c r="E139" s="12">
        <v>43251</v>
      </c>
      <c r="F139" s="12">
        <v>130738</v>
      </c>
      <c r="G139" s="12">
        <v>0</v>
      </c>
      <c r="H139" s="41">
        <v>130738</v>
      </c>
      <c r="I139" s="44"/>
    </row>
    <row r="140" spans="1:9" x14ac:dyDescent="0.3">
      <c r="A140" s="6"/>
      <c r="B140" s="8" t="s">
        <v>20</v>
      </c>
      <c r="C140" s="7"/>
      <c r="D140" s="16"/>
      <c r="E140" s="13">
        <f>SUM(E135:E139)</f>
        <v>143251</v>
      </c>
      <c r="F140" s="13">
        <f>SUM(F135:F139)</f>
        <v>647082</v>
      </c>
      <c r="G140" s="13">
        <f>SUM(G135:G139)</f>
        <v>23710</v>
      </c>
      <c r="H140" s="42">
        <f>SUM(H135:H139)</f>
        <v>670792</v>
      </c>
      <c r="I140" s="44"/>
    </row>
    <row r="141" spans="1:9" ht="14.4" customHeight="1" x14ac:dyDescent="0.3">
      <c r="A141" s="18" t="s">
        <v>154</v>
      </c>
      <c r="B141" s="19"/>
      <c r="C141" s="19"/>
      <c r="D141" s="5"/>
      <c r="E141" s="5"/>
      <c r="F141" s="5"/>
      <c r="G141" s="5"/>
      <c r="H141" s="5"/>
      <c r="I141" s="44" t="s">
        <v>260</v>
      </c>
    </row>
    <row r="142" spans="1:9" x14ac:dyDescent="0.3">
      <c r="A142" s="6">
        <v>91</v>
      </c>
      <c r="B142" s="7" t="s">
        <v>155</v>
      </c>
      <c r="C142" s="7" t="s">
        <v>11</v>
      </c>
      <c r="D142" s="16" t="s">
        <v>217</v>
      </c>
      <c r="E142" s="12">
        <v>48000</v>
      </c>
      <c r="F142" s="12">
        <v>123103</v>
      </c>
      <c r="G142" s="12">
        <v>0</v>
      </c>
      <c r="H142" s="41">
        <v>123103</v>
      </c>
      <c r="I142" s="44"/>
    </row>
    <row r="143" spans="1:9" ht="20.399999999999999" x14ac:dyDescent="0.3">
      <c r="A143" s="6">
        <v>92</v>
      </c>
      <c r="B143" s="7" t="s">
        <v>156</v>
      </c>
      <c r="C143" s="7" t="s">
        <v>13</v>
      </c>
      <c r="D143" s="16" t="s">
        <v>218</v>
      </c>
      <c r="E143" s="12">
        <v>73600</v>
      </c>
      <c r="F143" s="12">
        <v>157314</v>
      </c>
      <c r="G143" s="12">
        <v>0</v>
      </c>
      <c r="H143" s="41">
        <v>157314</v>
      </c>
      <c r="I143" s="44"/>
    </row>
    <row r="144" spans="1:9" s="14" customFormat="1" ht="22.05" customHeight="1" x14ac:dyDescent="0.3">
      <c r="A144" s="1" t="s">
        <v>1</v>
      </c>
      <c r="B144" s="1" t="s">
        <v>215</v>
      </c>
      <c r="C144" s="1" t="s">
        <v>2</v>
      </c>
      <c r="D144" s="10" t="s">
        <v>3</v>
      </c>
      <c r="E144" s="11" t="s">
        <v>4</v>
      </c>
      <c r="F144" s="11" t="s">
        <v>258</v>
      </c>
      <c r="G144" s="11" t="s">
        <v>5</v>
      </c>
      <c r="H144" s="11" t="s">
        <v>6</v>
      </c>
      <c r="I144" s="52" t="s">
        <v>259</v>
      </c>
    </row>
    <row r="145" spans="1:9" x14ac:dyDescent="0.3">
      <c r="A145" s="6">
        <v>93</v>
      </c>
      <c r="B145" s="7" t="s">
        <v>157</v>
      </c>
      <c r="C145" s="7" t="s">
        <v>52</v>
      </c>
      <c r="D145" s="16" t="s">
        <v>232</v>
      </c>
      <c r="E145" s="12">
        <v>64000</v>
      </c>
      <c r="F145" s="12">
        <v>154703</v>
      </c>
      <c r="G145" s="12">
        <v>18622</v>
      </c>
      <c r="H145" s="41">
        <v>173325</v>
      </c>
      <c r="I145" s="44" t="s">
        <v>260</v>
      </c>
    </row>
    <row r="146" spans="1:9" x14ac:dyDescent="0.3">
      <c r="A146" s="6"/>
      <c r="B146" s="8" t="s">
        <v>20</v>
      </c>
      <c r="C146" s="7"/>
      <c r="D146" s="16"/>
      <c r="E146" s="13">
        <f>SUM(E142:E145)</f>
        <v>185600</v>
      </c>
      <c r="F146" s="13">
        <f>SUM(F142:F145)</f>
        <v>435120</v>
      </c>
      <c r="G146" s="13">
        <f>SUM(G142:G145)</f>
        <v>18622</v>
      </c>
      <c r="H146" s="42">
        <f>SUM(H142:H145)</f>
        <v>453742</v>
      </c>
      <c r="I146" s="44"/>
    </row>
    <row r="147" spans="1:9" ht="14.4" customHeight="1" x14ac:dyDescent="0.3">
      <c r="A147" s="18" t="s">
        <v>158</v>
      </c>
      <c r="B147" s="19"/>
      <c r="C147" s="19"/>
      <c r="D147" s="5"/>
      <c r="E147" s="5"/>
      <c r="F147" s="5"/>
      <c r="G147" s="5"/>
      <c r="H147" s="5"/>
      <c r="I147" s="44" t="s">
        <v>260</v>
      </c>
    </row>
    <row r="148" spans="1:9" x14ac:dyDescent="0.3">
      <c r="A148" s="6">
        <v>94</v>
      </c>
      <c r="B148" s="7" t="s">
        <v>159</v>
      </c>
      <c r="C148" s="7" t="s">
        <v>25</v>
      </c>
      <c r="D148" s="16" t="s">
        <v>223</v>
      </c>
      <c r="E148" s="12">
        <v>29114</v>
      </c>
      <c r="F148" s="12">
        <v>125900</v>
      </c>
      <c r="G148" s="12">
        <v>0</v>
      </c>
      <c r="H148" s="41">
        <v>125900</v>
      </c>
      <c r="I148" s="44"/>
    </row>
    <row r="149" spans="1:9" x14ac:dyDescent="0.3">
      <c r="A149" s="6">
        <v>95</v>
      </c>
      <c r="B149" s="7" t="s">
        <v>160</v>
      </c>
      <c r="C149" s="7" t="s">
        <v>129</v>
      </c>
      <c r="D149" s="16" t="s">
        <v>247</v>
      </c>
      <c r="E149" s="12">
        <v>18530</v>
      </c>
      <c r="F149" s="12">
        <v>127659</v>
      </c>
      <c r="G149" s="12">
        <v>0</v>
      </c>
      <c r="H149" s="41">
        <v>127659</v>
      </c>
      <c r="I149" s="44"/>
    </row>
    <row r="150" spans="1:9" x14ac:dyDescent="0.3">
      <c r="A150" s="6">
        <v>96</v>
      </c>
      <c r="B150" s="7" t="s">
        <v>161</v>
      </c>
      <c r="C150" s="7" t="s">
        <v>38</v>
      </c>
      <c r="D150" s="16" t="s">
        <v>228</v>
      </c>
      <c r="E150" s="12">
        <v>34859</v>
      </c>
      <c r="F150" s="12">
        <v>161343</v>
      </c>
      <c r="G150" s="12">
        <v>14922</v>
      </c>
      <c r="H150" s="41">
        <v>176265</v>
      </c>
      <c r="I150" s="44"/>
    </row>
    <row r="151" spans="1:9" x14ac:dyDescent="0.3">
      <c r="A151" s="6"/>
      <c r="B151" s="8" t="s">
        <v>20</v>
      </c>
      <c r="C151" s="7"/>
      <c r="D151" s="16"/>
      <c r="E151" s="13">
        <f>SUM(E148:E150)</f>
        <v>82503</v>
      </c>
      <c r="F151" s="13">
        <f>SUM(F148:F150)</f>
        <v>414902</v>
      </c>
      <c r="G151" s="13">
        <f>SUM(G148:G150)</f>
        <v>14922</v>
      </c>
      <c r="H151" s="42">
        <f>SUM(H148:H150)</f>
        <v>429824</v>
      </c>
      <c r="I151" s="44"/>
    </row>
    <row r="152" spans="1:9" ht="14.4" customHeight="1" x14ac:dyDescent="0.3">
      <c r="A152" s="18" t="s">
        <v>162</v>
      </c>
      <c r="B152" s="19"/>
      <c r="C152" s="19"/>
      <c r="D152" s="5"/>
      <c r="E152" s="5"/>
      <c r="F152" s="5"/>
      <c r="G152" s="5"/>
      <c r="H152" s="5"/>
      <c r="I152" s="44" t="s">
        <v>260</v>
      </c>
    </row>
    <row r="153" spans="1:9" x14ac:dyDescent="0.3">
      <c r="A153" s="6">
        <v>97</v>
      </c>
      <c r="B153" s="7" t="s">
        <v>163</v>
      </c>
      <c r="C153" s="7" t="s">
        <v>164</v>
      </c>
      <c r="D153" s="16" t="s">
        <v>251</v>
      </c>
      <c r="E153" s="12">
        <v>36656</v>
      </c>
      <c r="F153" s="12">
        <v>74000</v>
      </c>
      <c r="G153" s="12">
        <v>0</v>
      </c>
      <c r="H153" s="41">
        <v>74000</v>
      </c>
      <c r="I153" s="44"/>
    </row>
    <row r="154" spans="1:9" x14ac:dyDescent="0.3">
      <c r="A154" s="6">
        <v>98</v>
      </c>
      <c r="B154" s="7" t="s">
        <v>165</v>
      </c>
      <c r="C154" s="7" t="s">
        <v>64</v>
      </c>
      <c r="D154" s="16" t="s">
        <v>236</v>
      </c>
      <c r="E154" s="12">
        <v>68420</v>
      </c>
      <c r="F154" s="12">
        <v>157500</v>
      </c>
      <c r="G154" s="12">
        <v>0</v>
      </c>
      <c r="H154" s="41">
        <v>157500</v>
      </c>
      <c r="I154" s="44"/>
    </row>
    <row r="155" spans="1:9" x14ac:dyDescent="0.3">
      <c r="A155" s="6">
        <v>99</v>
      </c>
      <c r="B155" s="7" t="s">
        <v>166</v>
      </c>
      <c r="C155" s="7" t="s">
        <v>31</v>
      </c>
      <c r="D155" s="16" t="s">
        <v>226</v>
      </c>
      <c r="E155" s="12">
        <v>36656</v>
      </c>
      <c r="F155" s="12">
        <v>85000</v>
      </c>
      <c r="G155" s="12">
        <v>0</v>
      </c>
      <c r="H155" s="41">
        <v>85000</v>
      </c>
      <c r="I155" s="44"/>
    </row>
    <row r="156" spans="1:9" x14ac:dyDescent="0.3">
      <c r="A156" s="6">
        <v>100</v>
      </c>
      <c r="B156" s="7" t="s">
        <v>167</v>
      </c>
      <c r="C156" s="7" t="s">
        <v>134</v>
      </c>
      <c r="D156" s="16" t="s">
        <v>248</v>
      </c>
      <c r="E156" s="12">
        <v>0</v>
      </c>
      <c r="F156" s="12">
        <v>112794</v>
      </c>
      <c r="G156" s="12">
        <v>0</v>
      </c>
      <c r="H156" s="41">
        <v>112794</v>
      </c>
      <c r="I156" s="44"/>
    </row>
    <row r="157" spans="1:9" x14ac:dyDescent="0.3">
      <c r="A157" s="6">
        <v>101</v>
      </c>
      <c r="B157" s="7" t="s">
        <v>168</v>
      </c>
      <c r="C157" s="7" t="s">
        <v>29</v>
      </c>
      <c r="D157" s="16" t="s">
        <v>225</v>
      </c>
      <c r="E157" s="12">
        <v>71258</v>
      </c>
      <c r="F157" s="12">
        <v>165000</v>
      </c>
      <c r="G157" s="12">
        <v>24219</v>
      </c>
      <c r="H157" s="41">
        <v>189219</v>
      </c>
      <c r="I157" s="44"/>
    </row>
    <row r="158" spans="1:9" x14ac:dyDescent="0.3">
      <c r="A158" s="6"/>
      <c r="B158" s="8" t="s">
        <v>20</v>
      </c>
      <c r="C158" s="7"/>
      <c r="D158" s="16"/>
      <c r="E158" s="13">
        <f>E153+E154+E155+E156+E157</f>
        <v>212990</v>
      </c>
      <c r="F158" s="13">
        <f>F153+F154+F155+F156+F157</f>
        <v>594294</v>
      </c>
      <c r="G158" s="13">
        <f>G153+G154+G155+G156+G157</f>
        <v>24219</v>
      </c>
      <c r="H158" s="42">
        <f>H153+H154+H155+H156+H157</f>
        <v>618513</v>
      </c>
      <c r="I158" s="44"/>
    </row>
    <row r="159" spans="1:9" ht="14.4" customHeight="1" x14ac:dyDescent="0.3">
      <c r="A159" s="18" t="s">
        <v>169</v>
      </c>
      <c r="B159" s="19"/>
      <c r="C159" s="19"/>
      <c r="D159" s="5"/>
      <c r="E159" s="5"/>
      <c r="F159" s="5"/>
      <c r="G159" s="5"/>
      <c r="H159" s="5"/>
      <c r="I159" s="44" t="s">
        <v>260</v>
      </c>
    </row>
    <row r="160" spans="1:9" ht="20.399999999999999" x14ac:dyDescent="0.3">
      <c r="A160" s="6">
        <v>102</v>
      </c>
      <c r="B160" s="7" t="s">
        <v>170</v>
      </c>
      <c r="C160" s="7" t="s">
        <v>171</v>
      </c>
      <c r="D160" s="16" t="s">
        <v>252</v>
      </c>
      <c r="E160" s="12">
        <v>62550</v>
      </c>
      <c r="F160" s="12">
        <v>80930</v>
      </c>
      <c r="G160" s="12">
        <v>0</v>
      </c>
      <c r="H160" s="41">
        <v>80930</v>
      </c>
      <c r="I160" s="44"/>
    </row>
    <row r="161" spans="1:9" x14ac:dyDescent="0.3">
      <c r="A161" s="6">
        <v>103</v>
      </c>
      <c r="B161" s="7" t="s">
        <v>172</v>
      </c>
      <c r="C161" s="7" t="s">
        <v>54</v>
      </c>
      <c r="D161" s="16" t="s">
        <v>233</v>
      </c>
      <c r="E161" s="12">
        <v>54424</v>
      </c>
      <c r="F161" s="12">
        <v>84054</v>
      </c>
      <c r="G161" s="12">
        <v>0</v>
      </c>
      <c r="H161" s="41">
        <v>84054</v>
      </c>
      <c r="I161" s="44"/>
    </row>
    <row r="162" spans="1:9" x14ac:dyDescent="0.3">
      <c r="A162" s="6">
        <v>104</v>
      </c>
      <c r="B162" s="7" t="s">
        <v>173</v>
      </c>
      <c r="C162" s="7" t="s">
        <v>15</v>
      </c>
      <c r="D162" s="16" t="s">
        <v>219</v>
      </c>
      <c r="E162" s="12">
        <v>31167</v>
      </c>
      <c r="F162" s="12">
        <v>133209</v>
      </c>
      <c r="G162" s="12">
        <v>0</v>
      </c>
      <c r="H162" s="41">
        <v>133209</v>
      </c>
      <c r="I162" s="44"/>
    </row>
    <row r="163" spans="1:9" x14ac:dyDescent="0.3">
      <c r="A163" s="6">
        <v>105</v>
      </c>
      <c r="B163" s="7" t="s">
        <v>174</v>
      </c>
      <c r="C163" s="7" t="s">
        <v>175</v>
      </c>
      <c r="D163" s="17" t="s">
        <v>253</v>
      </c>
      <c r="E163" s="12">
        <v>27415</v>
      </c>
      <c r="F163" s="12">
        <v>121649</v>
      </c>
      <c r="G163" s="12">
        <v>0</v>
      </c>
      <c r="H163" s="41">
        <v>121649</v>
      </c>
      <c r="I163" s="44"/>
    </row>
    <row r="164" spans="1:9" x14ac:dyDescent="0.3">
      <c r="A164" s="6">
        <v>106</v>
      </c>
      <c r="B164" s="7" t="s">
        <v>176</v>
      </c>
      <c r="C164" s="7" t="s">
        <v>38</v>
      </c>
      <c r="D164" s="16" t="s">
        <v>228</v>
      </c>
      <c r="E164" s="12">
        <v>33600</v>
      </c>
      <c r="F164" s="12">
        <v>132400</v>
      </c>
      <c r="G164" s="12">
        <v>22842</v>
      </c>
      <c r="H164" s="41">
        <v>155242</v>
      </c>
      <c r="I164" s="44"/>
    </row>
    <row r="165" spans="1:9" x14ac:dyDescent="0.3">
      <c r="A165" s="6"/>
      <c r="B165" s="8" t="s">
        <v>20</v>
      </c>
      <c r="C165" s="7"/>
      <c r="D165" s="16"/>
      <c r="E165" s="13">
        <f>SUM(E160:E164)</f>
        <v>209156</v>
      </c>
      <c r="F165" s="13">
        <f>SUM(F160:F164)</f>
        <v>552242</v>
      </c>
      <c r="G165" s="13">
        <f>SUM(G160:G164)</f>
        <v>22842</v>
      </c>
      <c r="H165" s="42">
        <f>SUM(H160:H164)</f>
        <v>575084</v>
      </c>
      <c r="I165" s="44"/>
    </row>
    <row r="166" spans="1:9" x14ac:dyDescent="0.3">
      <c r="A166" s="6"/>
      <c r="B166" s="8" t="s">
        <v>177</v>
      </c>
      <c r="C166" s="7"/>
      <c r="D166" s="16"/>
      <c r="E166" s="13">
        <f>E13+E20+E26+E31+E36+E43+E50+E56+E62+E70+E76+E84+E88+E94+E100+E107+E113+E121+E128+E133+E140+E146+E151+E158+E165</f>
        <v>4475310</v>
      </c>
      <c r="F166" s="13">
        <f>F13+F20+F26+F31+F36+F43+F50+F56+F62+F70+F76+F84+F88+F94+F100+F107+F113+F121+F128+F133+F140+F146+F151+F158+F165</f>
        <v>13991982</v>
      </c>
      <c r="G166" s="13">
        <f>G13+G20+G26+G31+G36+G43+G50+G56+G62+G70+G76+G84+G88+G94+G100+G107+G113+G121+G128+G133+G140+G146+G151+G158+G165</f>
        <v>554021</v>
      </c>
      <c r="H166" s="13">
        <f>H13+H20+H26+H31+H36+H43+H50+H56+H62+H70+H76+H84+H88+H94+H100+H107+H113+H121+H128+H133+H140+H146+H151+H158+H165</f>
        <v>14546003</v>
      </c>
      <c r="I166" s="45" t="s">
        <v>214</v>
      </c>
    </row>
    <row r="167" spans="1:9" x14ac:dyDescent="0.3">
      <c r="F167" s="9" t="s">
        <v>214</v>
      </c>
      <c r="I167" s="4" t="s">
        <v>214</v>
      </c>
    </row>
    <row r="168" spans="1:9" x14ac:dyDescent="0.3">
      <c r="A168" s="20" t="s">
        <v>0</v>
      </c>
      <c r="B168" s="21"/>
      <c r="C168" s="21"/>
      <c r="D168" s="21"/>
      <c r="E168" s="21"/>
      <c r="F168" s="21"/>
      <c r="G168" s="21"/>
      <c r="H168" s="21"/>
      <c r="I168" s="21"/>
    </row>
    <row r="169" spans="1:9" x14ac:dyDescent="0.3">
      <c r="A169" s="20" t="s">
        <v>213</v>
      </c>
      <c r="B169" s="21"/>
      <c r="C169" s="21"/>
      <c r="D169" s="21"/>
      <c r="E169" s="21"/>
      <c r="F169" s="21"/>
      <c r="G169" s="21"/>
      <c r="H169" s="21"/>
      <c r="I169" s="21"/>
    </row>
    <row r="170" spans="1:9" ht="4.95" customHeight="1" x14ac:dyDescent="0.3">
      <c r="A170" s="3"/>
    </row>
    <row r="171" spans="1:9" s="25" customFormat="1" ht="22.05" customHeight="1" x14ac:dyDescent="0.3">
      <c r="A171" s="22" t="s">
        <v>1</v>
      </c>
      <c r="B171" s="22" t="s">
        <v>215</v>
      </c>
      <c r="C171" s="22" t="s">
        <v>2</v>
      </c>
      <c r="D171" s="23" t="s">
        <v>3</v>
      </c>
      <c r="E171" s="24" t="s">
        <v>4</v>
      </c>
      <c r="F171" s="24" t="s">
        <v>258</v>
      </c>
      <c r="G171" s="24" t="s">
        <v>5</v>
      </c>
      <c r="H171" s="24" t="s">
        <v>6</v>
      </c>
      <c r="I171" s="48" t="s">
        <v>259</v>
      </c>
    </row>
    <row r="172" spans="1:9" s="25" customFormat="1" ht="14.4" customHeight="1" x14ac:dyDescent="0.3">
      <c r="A172" s="26" t="s">
        <v>178</v>
      </c>
      <c r="B172" s="27"/>
      <c r="C172" s="27"/>
      <c r="D172" s="28"/>
      <c r="E172" s="28"/>
      <c r="F172" s="28"/>
      <c r="G172" s="28"/>
      <c r="H172" s="28"/>
      <c r="I172" s="44" t="s">
        <v>260</v>
      </c>
    </row>
    <row r="173" spans="1:9" s="25" customFormat="1" x14ac:dyDescent="0.3">
      <c r="A173" s="29">
        <v>1</v>
      </c>
      <c r="B173" s="30" t="s">
        <v>179</v>
      </c>
      <c r="C173" s="30" t="s">
        <v>38</v>
      </c>
      <c r="D173" s="31" t="s">
        <v>228</v>
      </c>
      <c r="E173" s="32">
        <v>25000</v>
      </c>
      <c r="F173" s="32">
        <v>182000</v>
      </c>
      <c r="G173" s="32">
        <v>14975</v>
      </c>
      <c r="H173" s="46">
        <v>196975</v>
      </c>
      <c r="I173" s="44"/>
    </row>
    <row r="174" spans="1:9" s="25" customFormat="1" ht="20.399999999999999" x14ac:dyDescent="0.3">
      <c r="A174" s="29">
        <v>2</v>
      </c>
      <c r="B174" s="30" t="s">
        <v>180</v>
      </c>
      <c r="C174" s="30" t="s">
        <v>171</v>
      </c>
      <c r="D174" s="31" t="s">
        <v>252</v>
      </c>
      <c r="E174" s="32">
        <v>0</v>
      </c>
      <c r="F174" s="32">
        <v>106171</v>
      </c>
      <c r="G174" s="32">
        <v>0</v>
      </c>
      <c r="H174" s="46">
        <v>106171</v>
      </c>
      <c r="I174" s="44"/>
    </row>
    <row r="175" spans="1:9" s="25" customFormat="1" x14ac:dyDescent="0.3">
      <c r="A175" s="29">
        <v>3</v>
      </c>
      <c r="B175" s="30" t="s">
        <v>181</v>
      </c>
      <c r="C175" s="30" t="s">
        <v>182</v>
      </c>
      <c r="D175" s="31" t="s">
        <v>254</v>
      </c>
      <c r="E175" s="32">
        <v>0</v>
      </c>
      <c r="F175" s="32">
        <v>52000</v>
      </c>
      <c r="G175" s="32">
        <v>0</v>
      </c>
      <c r="H175" s="46">
        <v>52000</v>
      </c>
      <c r="I175" s="44"/>
    </row>
    <row r="176" spans="1:9" s="25" customFormat="1" x14ac:dyDescent="0.3">
      <c r="A176" s="29">
        <v>4</v>
      </c>
      <c r="B176" s="30" t="s">
        <v>183</v>
      </c>
      <c r="C176" s="30" t="s">
        <v>59</v>
      </c>
      <c r="D176" s="31" t="s">
        <v>234</v>
      </c>
      <c r="E176" s="32">
        <v>0</v>
      </c>
      <c r="F176" s="32">
        <v>134000</v>
      </c>
      <c r="G176" s="32">
        <v>0</v>
      </c>
      <c r="H176" s="46">
        <v>134000</v>
      </c>
      <c r="I176" s="44"/>
    </row>
    <row r="177" spans="1:9" s="25" customFormat="1" x14ac:dyDescent="0.3">
      <c r="A177" s="29"/>
      <c r="B177" s="34" t="s">
        <v>20</v>
      </c>
      <c r="C177" s="30"/>
      <c r="D177" s="31"/>
      <c r="E177" s="35">
        <f>SUM(E173:E176)</f>
        <v>25000</v>
      </c>
      <c r="F177" s="35">
        <f>SUM(F173:F176)</f>
        <v>474171</v>
      </c>
      <c r="G177" s="35">
        <f>SUM(G173:G176)</f>
        <v>14975</v>
      </c>
      <c r="H177" s="47">
        <f>SUM(H173:H176)</f>
        <v>489146</v>
      </c>
      <c r="I177" s="44"/>
    </row>
    <row r="178" spans="1:9" s="25" customFormat="1" ht="14.4" customHeight="1" x14ac:dyDescent="0.3">
      <c r="A178" s="26" t="s">
        <v>184</v>
      </c>
      <c r="B178" s="27"/>
      <c r="C178" s="27"/>
      <c r="D178" s="28"/>
      <c r="E178" s="28"/>
      <c r="F178" s="28"/>
      <c r="G178" s="28"/>
      <c r="H178" s="28"/>
      <c r="I178" s="44" t="s">
        <v>260</v>
      </c>
    </row>
    <row r="179" spans="1:9" s="25" customFormat="1" x14ac:dyDescent="0.3">
      <c r="A179" s="29">
        <v>5</v>
      </c>
      <c r="B179" s="30" t="s">
        <v>185</v>
      </c>
      <c r="C179" s="30" t="s">
        <v>29</v>
      </c>
      <c r="D179" s="31" t="s">
        <v>225</v>
      </c>
      <c r="E179" s="32">
        <v>35000</v>
      </c>
      <c r="F179" s="32">
        <v>142000</v>
      </c>
      <c r="G179" s="32">
        <v>5310</v>
      </c>
      <c r="H179" s="46">
        <v>147310</v>
      </c>
      <c r="I179" s="44"/>
    </row>
    <row r="180" spans="1:9" s="25" customFormat="1" x14ac:dyDescent="0.3">
      <c r="A180" s="29"/>
      <c r="B180" s="34" t="s">
        <v>20</v>
      </c>
      <c r="C180" s="30"/>
      <c r="D180" s="31"/>
      <c r="E180" s="35">
        <f>SUM(E179)</f>
        <v>35000</v>
      </c>
      <c r="F180" s="35">
        <f>SUM(F179)</f>
        <v>142000</v>
      </c>
      <c r="G180" s="35">
        <f>SUM(G179)</f>
        <v>5310</v>
      </c>
      <c r="H180" s="47">
        <f>SUM(H179)</f>
        <v>147310</v>
      </c>
      <c r="I180" s="44"/>
    </row>
    <row r="181" spans="1:9" s="25" customFormat="1" ht="22.05" customHeight="1" x14ac:dyDescent="0.3">
      <c r="A181" s="22" t="s">
        <v>1</v>
      </c>
      <c r="B181" s="22" t="s">
        <v>215</v>
      </c>
      <c r="C181" s="22" t="s">
        <v>2</v>
      </c>
      <c r="D181" s="23" t="s">
        <v>3</v>
      </c>
      <c r="E181" s="24" t="s">
        <v>4</v>
      </c>
      <c r="F181" s="24" t="s">
        <v>258</v>
      </c>
      <c r="G181" s="24" t="s">
        <v>5</v>
      </c>
      <c r="H181" s="24" t="s">
        <v>6</v>
      </c>
      <c r="I181" s="48" t="s">
        <v>259</v>
      </c>
    </row>
    <row r="182" spans="1:9" s="25" customFormat="1" ht="14.4" customHeight="1" x14ac:dyDescent="0.3">
      <c r="A182" s="26" t="s">
        <v>186</v>
      </c>
      <c r="B182" s="27"/>
      <c r="C182" s="27"/>
      <c r="D182" s="28"/>
      <c r="E182" s="28"/>
      <c r="F182" s="28"/>
      <c r="G182" s="28"/>
      <c r="H182" s="28"/>
      <c r="I182" s="44" t="s">
        <v>260</v>
      </c>
    </row>
    <row r="183" spans="1:9" s="25" customFormat="1" x14ac:dyDescent="0.3">
      <c r="A183" s="29">
        <v>6</v>
      </c>
      <c r="B183" s="30" t="s">
        <v>187</v>
      </c>
      <c r="C183" s="30" t="s">
        <v>54</v>
      </c>
      <c r="D183" s="31" t="s">
        <v>233</v>
      </c>
      <c r="E183" s="32">
        <v>20003</v>
      </c>
      <c r="F183" s="32">
        <v>121328</v>
      </c>
      <c r="G183" s="32">
        <v>0</v>
      </c>
      <c r="H183" s="46">
        <v>121328</v>
      </c>
      <c r="I183" s="44"/>
    </row>
    <row r="184" spans="1:9" s="25" customFormat="1" ht="20.399999999999999" x14ac:dyDescent="0.3">
      <c r="A184" s="29">
        <v>7</v>
      </c>
      <c r="B184" s="30" t="s">
        <v>188</v>
      </c>
      <c r="C184" s="30" t="s">
        <v>48</v>
      </c>
      <c r="D184" s="31" t="s">
        <v>231</v>
      </c>
      <c r="E184" s="32">
        <v>0</v>
      </c>
      <c r="F184" s="32">
        <v>93941</v>
      </c>
      <c r="G184" s="32">
        <v>0</v>
      </c>
      <c r="H184" s="46">
        <v>93941</v>
      </c>
      <c r="I184" s="44"/>
    </row>
    <row r="185" spans="1:9" s="25" customFormat="1" ht="20.399999999999999" x14ac:dyDescent="0.3">
      <c r="A185" s="29">
        <v>8</v>
      </c>
      <c r="B185" s="30" t="s">
        <v>189</v>
      </c>
      <c r="C185" s="30" t="s">
        <v>190</v>
      </c>
      <c r="D185" s="31" t="s">
        <v>255</v>
      </c>
      <c r="E185" s="32">
        <v>24376</v>
      </c>
      <c r="F185" s="32">
        <v>96327</v>
      </c>
      <c r="G185" s="32">
        <v>0</v>
      </c>
      <c r="H185" s="46">
        <v>96327</v>
      </c>
      <c r="I185" s="44"/>
    </row>
    <row r="186" spans="1:9" s="25" customFormat="1" x14ac:dyDescent="0.3">
      <c r="A186" s="29">
        <v>9</v>
      </c>
      <c r="B186" s="30" t="s">
        <v>191</v>
      </c>
      <c r="C186" s="30" t="s">
        <v>25</v>
      </c>
      <c r="D186" s="31" t="s">
        <v>223</v>
      </c>
      <c r="E186" s="32">
        <v>23011</v>
      </c>
      <c r="F186" s="32">
        <v>112838</v>
      </c>
      <c r="G186" s="32">
        <v>14755</v>
      </c>
      <c r="H186" s="46">
        <v>127593</v>
      </c>
      <c r="I186" s="44"/>
    </row>
    <row r="187" spans="1:9" s="25" customFormat="1" x14ac:dyDescent="0.3">
      <c r="A187" s="29"/>
      <c r="B187" s="34" t="s">
        <v>20</v>
      </c>
      <c r="C187" s="30"/>
      <c r="D187" s="31"/>
      <c r="E187" s="35">
        <f>SUM(E183:E186)</f>
        <v>67390</v>
      </c>
      <c r="F187" s="35">
        <f>SUM(F183:F186)</f>
        <v>424434</v>
      </c>
      <c r="G187" s="35">
        <f>SUM(G183:G186)</f>
        <v>14755</v>
      </c>
      <c r="H187" s="47">
        <f>SUM(H183:H186)</f>
        <v>439189</v>
      </c>
      <c r="I187" s="44"/>
    </row>
    <row r="188" spans="1:9" s="25" customFormat="1" x14ac:dyDescent="0.3">
      <c r="A188" s="29"/>
      <c r="B188" s="34" t="s">
        <v>177</v>
      </c>
      <c r="C188" s="30"/>
      <c r="D188" s="31"/>
      <c r="E188" s="35">
        <f>E177+E180+E187</f>
        <v>127390</v>
      </c>
      <c r="F188" s="35">
        <f t="shared" ref="F188:H188" si="0">F177+F180+F187</f>
        <v>1040605</v>
      </c>
      <c r="G188" s="35">
        <f t="shared" si="0"/>
        <v>35040</v>
      </c>
      <c r="H188" s="35">
        <f t="shared" si="0"/>
        <v>1075645</v>
      </c>
      <c r="I188" s="49"/>
    </row>
    <row r="189" spans="1:9" s="25" customFormat="1" x14ac:dyDescent="0.3">
      <c r="D189" s="36"/>
      <c r="E189" s="33" t="s">
        <v>214</v>
      </c>
      <c r="F189" s="33"/>
      <c r="G189" s="33"/>
      <c r="H189" s="33"/>
      <c r="I189" s="37"/>
    </row>
    <row r="190" spans="1:9" s="25" customFormat="1" x14ac:dyDescent="0.3">
      <c r="A190" s="38" t="s">
        <v>0</v>
      </c>
      <c r="B190" s="39"/>
      <c r="C190" s="39"/>
      <c r="D190" s="39"/>
      <c r="E190" s="39"/>
      <c r="F190" s="39"/>
      <c r="G190" s="39"/>
      <c r="H190" s="39"/>
      <c r="I190" s="39"/>
    </row>
    <row r="191" spans="1:9" s="25" customFormat="1" x14ac:dyDescent="0.3">
      <c r="A191" s="38" t="s">
        <v>212</v>
      </c>
      <c r="B191" s="39"/>
      <c r="C191" s="39"/>
      <c r="D191" s="39"/>
      <c r="E191" s="39"/>
      <c r="F191" s="39"/>
      <c r="G191" s="39"/>
      <c r="H191" s="39"/>
      <c r="I191" s="39"/>
    </row>
    <row r="192" spans="1:9" s="25" customFormat="1" ht="4.95" customHeight="1" x14ac:dyDescent="0.3">
      <c r="A192" s="40"/>
      <c r="D192" s="36"/>
      <c r="E192" s="33"/>
      <c r="F192" s="33"/>
      <c r="G192" s="33"/>
      <c r="H192" s="33"/>
      <c r="I192" s="37"/>
    </row>
    <row r="193" spans="1:9" s="25" customFormat="1" ht="22.05" customHeight="1" x14ac:dyDescent="0.3">
      <c r="A193" s="22" t="s">
        <v>1</v>
      </c>
      <c r="B193" s="22" t="s">
        <v>215</v>
      </c>
      <c r="C193" s="22" t="s">
        <v>2</v>
      </c>
      <c r="D193" s="23" t="s">
        <v>3</v>
      </c>
      <c r="E193" s="24" t="s">
        <v>4</v>
      </c>
      <c r="F193" s="24" t="s">
        <v>258</v>
      </c>
      <c r="G193" s="24" t="s">
        <v>5</v>
      </c>
      <c r="H193" s="24" t="s">
        <v>6</v>
      </c>
      <c r="I193" s="48" t="s">
        <v>259</v>
      </c>
    </row>
    <row r="194" spans="1:9" s="25" customFormat="1" ht="14.4" customHeight="1" x14ac:dyDescent="0.3">
      <c r="A194" s="26" t="s">
        <v>192</v>
      </c>
      <c r="B194" s="27"/>
      <c r="C194" s="27"/>
      <c r="D194" s="28"/>
      <c r="E194" s="28"/>
      <c r="F194" s="28"/>
      <c r="G194" s="28"/>
      <c r="H194" s="28"/>
      <c r="I194" s="44" t="s">
        <v>260</v>
      </c>
    </row>
    <row r="195" spans="1:9" s="25" customFormat="1" x14ac:dyDescent="0.3">
      <c r="A195" s="29">
        <v>1</v>
      </c>
      <c r="B195" s="30" t="s">
        <v>193</v>
      </c>
      <c r="C195" s="30" t="s">
        <v>61</v>
      </c>
      <c r="D195" s="31" t="s">
        <v>235</v>
      </c>
      <c r="E195" s="32">
        <v>52693</v>
      </c>
      <c r="F195" s="32">
        <v>110000</v>
      </c>
      <c r="G195" s="32">
        <v>28528</v>
      </c>
      <c r="H195" s="46">
        <v>138528</v>
      </c>
      <c r="I195" s="44"/>
    </row>
    <row r="196" spans="1:9" s="25" customFormat="1" x14ac:dyDescent="0.3">
      <c r="A196" s="29">
        <v>2</v>
      </c>
      <c r="B196" s="30" t="s">
        <v>194</v>
      </c>
      <c r="C196" s="30" t="s">
        <v>134</v>
      </c>
      <c r="D196" s="31" t="s">
        <v>248</v>
      </c>
      <c r="E196" s="32">
        <v>36876</v>
      </c>
      <c r="F196" s="32">
        <v>111750</v>
      </c>
      <c r="G196" s="32">
        <v>0</v>
      </c>
      <c r="H196" s="46">
        <v>111750</v>
      </c>
      <c r="I196" s="44"/>
    </row>
    <row r="197" spans="1:9" s="25" customFormat="1" x14ac:dyDescent="0.3">
      <c r="A197" s="29">
        <v>3</v>
      </c>
      <c r="B197" s="30" t="s">
        <v>195</v>
      </c>
      <c r="C197" s="30" t="s">
        <v>31</v>
      </c>
      <c r="D197" s="31" t="s">
        <v>226</v>
      </c>
      <c r="E197" s="32">
        <v>47855</v>
      </c>
      <c r="F197" s="32">
        <v>130000</v>
      </c>
      <c r="G197" s="32">
        <v>0</v>
      </c>
      <c r="H197" s="46">
        <v>130000</v>
      </c>
      <c r="I197" s="44"/>
    </row>
    <row r="198" spans="1:9" s="25" customFormat="1" x14ac:dyDescent="0.3">
      <c r="A198" s="29">
        <v>4</v>
      </c>
      <c r="B198" s="30" t="s">
        <v>196</v>
      </c>
      <c r="C198" s="30" t="s">
        <v>197</v>
      </c>
      <c r="D198" s="31" t="s">
        <v>256</v>
      </c>
      <c r="E198" s="32">
        <v>30910</v>
      </c>
      <c r="F198" s="32">
        <v>122700</v>
      </c>
      <c r="G198" s="32">
        <v>0</v>
      </c>
      <c r="H198" s="46">
        <v>122700</v>
      </c>
      <c r="I198" s="44"/>
    </row>
    <row r="199" spans="1:9" s="25" customFormat="1" x14ac:dyDescent="0.3">
      <c r="A199" s="29">
        <v>5</v>
      </c>
      <c r="B199" s="30" t="s">
        <v>198</v>
      </c>
      <c r="C199" s="30" t="s">
        <v>129</v>
      </c>
      <c r="D199" s="31" t="s">
        <v>247</v>
      </c>
      <c r="E199" s="32">
        <v>42348</v>
      </c>
      <c r="F199" s="32">
        <v>114000</v>
      </c>
      <c r="G199" s="32">
        <v>0</v>
      </c>
      <c r="H199" s="46">
        <v>114000</v>
      </c>
      <c r="I199" s="44"/>
    </row>
    <row r="200" spans="1:9" s="25" customFormat="1" x14ac:dyDescent="0.3">
      <c r="A200" s="29">
        <v>6</v>
      </c>
      <c r="B200" s="30" t="s">
        <v>199</v>
      </c>
      <c r="C200" s="30" t="s">
        <v>17</v>
      </c>
      <c r="D200" s="31" t="s">
        <v>220</v>
      </c>
      <c r="E200" s="32">
        <v>54318</v>
      </c>
      <c r="F200" s="32">
        <v>97500</v>
      </c>
      <c r="G200" s="32">
        <v>0</v>
      </c>
      <c r="H200" s="46">
        <v>97500</v>
      </c>
      <c r="I200" s="44"/>
    </row>
    <row r="201" spans="1:9" s="25" customFormat="1" x14ac:dyDescent="0.3">
      <c r="A201" s="29"/>
      <c r="B201" s="34" t="s">
        <v>20</v>
      </c>
      <c r="C201" s="30"/>
      <c r="D201" s="31"/>
      <c r="E201" s="35">
        <f>SUM(E195:E200)</f>
        <v>265000</v>
      </c>
      <c r="F201" s="35">
        <f>SUM(F195:F200)</f>
        <v>685950</v>
      </c>
      <c r="G201" s="35">
        <f>SUM(G195:G200)</f>
        <v>28528</v>
      </c>
      <c r="H201" s="47">
        <f>SUM(H195:H200)</f>
        <v>714478</v>
      </c>
      <c r="I201" s="44"/>
    </row>
    <row r="202" spans="1:9" s="25" customFormat="1" ht="14.4" customHeight="1" x14ac:dyDescent="0.3">
      <c r="A202" s="26" t="s">
        <v>200</v>
      </c>
      <c r="B202" s="27"/>
      <c r="C202" s="27"/>
      <c r="D202" s="28"/>
      <c r="E202" s="28"/>
      <c r="F202" s="28"/>
      <c r="G202" s="28"/>
      <c r="H202" s="28"/>
      <c r="I202" s="44" t="s">
        <v>260</v>
      </c>
    </row>
    <row r="203" spans="1:9" s="25" customFormat="1" x14ac:dyDescent="0.3">
      <c r="A203" s="29">
        <v>7</v>
      </c>
      <c r="B203" s="30" t="s">
        <v>201</v>
      </c>
      <c r="C203" s="30" t="s">
        <v>92</v>
      </c>
      <c r="D203" s="31" t="s">
        <v>240</v>
      </c>
      <c r="E203" s="32">
        <v>85000</v>
      </c>
      <c r="F203" s="32">
        <v>280000</v>
      </c>
      <c r="G203" s="32">
        <v>15960</v>
      </c>
      <c r="H203" s="46">
        <v>295960</v>
      </c>
      <c r="I203" s="44"/>
    </row>
    <row r="204" spans="1:9" s="25" customFormat="1" ht="20.399999999999999" x14ac:dyDescent="0.3">
      <c r="A204" s="29">
        <v>8</v>
      </c>
      <c r="B204" s="30" t="s">
        <v>202</v>
      </c>
      <c r="C204" s="30" t="s">
        <v>145</v>
      </c>
      <c r="D204" s="31" t="s">
        <v>250</v>
      </c>
      <c r="E204" s="32">
        <v>40000</v>
      </c>
      <c r="F204" s="32">
        <v>127000</v>
      </c>
      <c r="G204" s="32">
        <v>0</v>
      </c>
      <c r="H204" s="46">
        <v>127000</v>
      </c>
      <c r="I204" s="44"/>
    </row>
    <row r="205" spans="1:9" s="25" customFormat="1" x14ac:dyDescent="0.3">
      <c r="A205" s="29"/>
      <c r="B205" s="34" t="s">
        <v>20</v>
      </c>
      <c r="C205" s="30"/>
      <c r="D205" s="31"/>
      <c r="E205" s="35">
        <f>SUM(E203:E204)</f>
        <v>125000</v>
      </c>
      <c r="F205" s="35">
        <f>SUM(F203:F204)</f>
        <v>407000</v>
      </c>
      <c r="G205" s="35">
        <f>SUM(G203:G204)</f>
        <v>15960</v>
      </c>
      <c r="H205" s="47">
        <f>SUM(H203:H204)</f>
        <v>422960</v>
      </c>
      <c r="I205" s="44"/>
    </row>
    <row r="206" spans="1:9" s="25" customFormat="1" ht="14.4" customHeight="1" x14ac:dyDescent="0.3">
      <c r="A206" s="26" t="s">
        <v>203</v>
      </c>
      <c r="B206" s="27"/>
      <c r="C206" s="27"/>
      <c r="D206" s="28"/>
      <c r="E206" s="28"/>
      <c r="F206" s="28"/>
      <c r="G206" s="28"/>
      <c r="H206" s="28"/>
      <c r="I206" s="44" t="s">
        <v>260</v>
      </c>
    </row>
    <row r="207" spans="1:9" s="25" customFormat="1" ht="20.399999999999999" x14ac:dyDescent="0.3">
      <c r="A207" s="29">
        <v>9</v>
      </c>
      <c r="B207" s="30" t="s">
        <v>204</v>
      </c>
      <c r="C207" s="30" t="s">
        <v>84</v>
      </c>
      <c r="D207" s="31" t="s">
        <v>239</v>
      </c>
      <c r="E207" s="32">
        <v>62207</v>
      </c>
      <c r="F207" s="32">
        <v>136321</v>
      </c>
      <c r="G207" s="32">
        <v>26130</v>
      </c>
      <c r="H207" s="46">
        <v>162451</v>
      </c>
      <c r="I207" s="44"/>
    </row>
    <row r="208" spans="1:9" s="25" customFormat="1" x14ac:dyDescent="0.3">
      <c r="A208" s="29">
        <v>10</v>
      </c>
      <c r="B208" s="30" t="s">
        <v>205</v>
      </c>
      <c r="C208" s="30" t="s">
        <v>31</v>
      </c>
      <c r="D208" s="31" t="s">
        <v>226</v>
      </c>
      <c r="E208" s="32">
        <v>30866</v>
      </c>
      <c r="F208" s="32">
        <v>87454</v>
      </c>
      <c r="G208" s="32">
        <v>0</v>
      </c>
      <c r="H208" s="46">
        <v>87454</v>
      </c>
      <c r="I208" s="44"/>
    </row>
    <row r="209" spans="1:9" s="25" customFormat="1" x14ac:dyDescent="0.3">
      <c r="A209" s="29">
        <v>11</v>
      </c>
      <c r="B209" s="30" t="s">
        <v>206</v>
      </c>
      <c r="C209" s="30" t="s">
        <v>52</v>
      </c>
      <c r="D209" s="31" t="s">
        <v>232</v>
      </c>
      <c r="E209" s="32">
        <v>76927</v>
      </c>
      <c r="F209" s="32">
        <v>477225</v>
      </c>
      <c r="G209" s="32">
        <v>0</v>
      </c>
      <c r="H209" s="46">
        <v>477225</v>
      </c>
      <c r="I209" s="44"/>
    </row>
    <row r="210" spans="1:9" s="25" customFormat="1" x14ac:dyDescent="0.3">
      <c r="A210" s="29"/>
      <c r="B210" s="34" t="s">
        <v>20</v>
      </c>
      <c r="C210" s="30"/>
      <c r="D210" s="31"/>
      <c r="E210" s="35">
        <f>SUM(E207:E209)</f>
        <v>170000</v>
      </c>
      <c r="F210" s="35">
        <f>SUM(F207:F209)</f>
        <v>701000</v>
      </c>
      <c r="G210" s="35">
        <f>SUM(G207:G209)</f>
        <v>26130</v>
      </c>
      <c r="H210" s="47">
        <f>SUM(H207:H209)</f>
        <v>727130</v>
      </c>
      <c r="I210" s="44"/>
    </row>
    <row r="211" spans="1:9" s="25" customFormat="1" ht="14.4" customHeight="1" x14ac:dyDescent="0.3">
      <c r="A211" s="26" t="s">
        <v>207</v>
      </c>
      <c r="B211" s="27"/>
      <c r="C211" s="27"/>
      <c r="D211" s="28"/>
      <c r="E211" s="28"/>
      <c r="F211" s="28"/>
      <c r="G211" s="28"/>
      <c r="H211" s="28"/>
      <c r="I211" s="44" t="s">
        <v>260</v>
      </c>
    </row>
    <row r="212" spans="1:9" s="25" customFormat="1" x14ac:dyDescent="0.3">
      <c r="A212" s="29">
        <v>12</v>
      </c>
      <c r="B212" s="30" t="s">
        <v>208</v>
      </c>
      <c r="C212" s="30" t="s">
        <v>209</v>
      </c>
      <c r="D212" s="31" t="s">
        <v>257</v>
      </c>
      <c r="E212" s="32">
        <v>47863</v>
      </c>
      <c r="F212" s="32">
        <v>59000</v>
      </c>
      <c r="G212" s="32">
        <v>0</v>
      </c>
      <c r="H212" s="46">
        <v>59000</v>
      </c>
      <c r="I212" s="44"/>
    </row>
    <row r="213" spans="1:9" s="25" customFormat="1" ht="20.399999999999999" x14ac:dyDescent="0.3">
      <c r="A213" s="29">
        <v>13</v>
      </c>
      <c r="B213" s="30" t="s">
        <v>210</v>
      </c>
      <c r="C213" s="30" t="s">
        <v>145</v>
      </c>
      <c r="D213" s="31" t="s">
        <v>250</v>
      </c>
      <c r="E213" s="32">
        <v>44533</v>
      </c>
      <c r="F213" s="32">
        <v>109427</v>
      </c>
      <c r="G213" s="32">
        <v>0</v>
      </c>
      <c r="H213" s="46">
        <v>109427</v>
      </c>
      <c r="I213" s="44"/>
    </row>
    <row r="214" spans="1:9" s="25" customFormat="1" x14ac:dyDescent="0.3">
      <c r="A214" s="29">
        <v>14</v>
      </c>
      <c r="B214" s="30" t="s">
        <v>211</v>
      </c>
      <c r="C214" s="30" t="s">
        <v>31</v>
      </c>
      <c r="D214" s="31" t="s">
        <v>226</v>
      </c>
      <c r="E214" s="32">
        <v>80087</v>
      </c>
      <c r="F214" s="32">
        <v>203663</v>
      </c>
      <c r="G214" s="32">
        <v>16337</v>
      </c>
      <c r="H214" s="46">
        <v>220000</v>
      </c>
      <c r="I214" s="44"/>
    </row>
    <row r="215" spans="1:9" s="25" customFormat="1" x14ac:dyDescent="0.3">
      <c r="A215" s="29"/>
      <c r="B215" s="34" t="s">
        <v>20</v>
      </c>
      <c r="C215" s="30"/>
      <c r="D215" s="31"/>
      <c r="E215" s="35">
        <f>SUM(E212:E214)</f>
        <v>172483</v>
      </c>
      <c r="F215" s="35">
        <f>SUM(F212:F214)</f>
        <v>372090</v>
      </c>
      <c r="G215" s="35">
        <f>SUM(G212:G214)</f>
        <v>16337</v>
      </c>
      <c r="H215" s="47">
        <f>SUM(H212:H214)</f>
        <v>388427</v>
      </c>
      <c r="I215" s="44"/>
    </row>
    <row r="216" spans="1:9" s="25" customFormat="1" x14ac:dyDescent="0.3">
      <c r="A216" s="29"/>
      <c r="B216" s="34" t="s">
        <v>177</v>
      </c>
      <c r="C216" s="30"/>
      <c r="D216" s="31"/>
      <c r="E216" s="35">
        <f>E201+E205+E210+E215</f>
        <v>732483</v>
      </c>
      <c r="F216" s="35">
        <f t="shared" ref="F216:H216" si="1">F201+F205+F210+F215</f>
        <v>2166040</v>
      </c>
      <c r="G216" s="35">
        <f t="shared" si="1"/>
        <v>86955</v>
      </c>
      <c r="H216" s="35">
        <f t="shared" si="1"/>
        <v>2252995</v>
      </c>
      <c r="I216" s="50"/>
    </row>
  </sheetData>
  <mergeCells count="73">
    <mergeCell ref="I206:I210"/>
    <mergeCell ref="I211:I215"/>
    <mergeCell ref="A1:B1"/>
    <mergeCell ref="I32:I36"/>
    <mergeCell ref="I38:I43"/>
    <mergeCell ref="I71:I73"/>
    <mergeCell ref="I75:I76"/>
    <mergeCell ref="I141:I143"/>
    <mergeCell ref="I145:I146"/>
    <mergeCell ref="I147:I151"/>
    <mergeCell ref="I152:I158"/>
    <mergeCell ref="I159:I165"/>
    <mergeCell ref="I172:I177"/>
    <mergeCell ref="I178:I180"/>
    <mergeCell ref="I114:I121"/>
    <mergeCell ref="I122:I128"/>
    <mergeCell ref="I129:I133"/>
    <mergeCell ref="I134:I140"/>
    <mergeCell ref="I85:I88"/>
    <mergeCell ref="I89:I94"/>
    <mergeCell ref="I95:I100"/>
    <mergeCell ref="I101:I107"/>
    <mergeCell ref="I109:I113"/>
    <mergeCell ref="I51:I56"/>
    <mergeCell ref="I57:I62"/>
    <mergeCell ref="I63:I70"/>
    <mergeCell ref="I77:I84"/>
    <mergeCell ref="A206:C206"/>
    <mergeCell ref="A211:C211"/>
    <mergeCell ref="A168:I168"/>
    <mergeCell ref="A2:I2"/>
    <mergeCell ref="A3:I3"/>
    <mergeCell ref="A169:I169"/>
    <mergeCell ref="A6:C6"/>
    <mergeCell ref="A14:C14"/>
    <mergeCell ref="I6:I13"/>
    <mergeCell ref="I14:I20"/>
    <mergeCell ref="I21:I26"/>
    <mergeCell ref="I27:I31"/>
    <mergeCell ref="I44:I50"/>
    <mergeCell ref="A190:I190"/>
    <mergeCell ref="A191:I191"/>
    <mergeCell ref="A182:C182"/>
    <mergeCell ref="A194:C194"/>
    <mergeCell ref="A202:C202"/>
    <mergeCell ref="I182:I187"/>
    <mergeCell ref="I194:I201"/>
    <mergeCell ref="I202:I205"/>
    <mergeCell ref="A21:C21"/>
    <mergeCell ref="A27:C27"/>
    <mergeCell ref="A32:C32"/>
    <mergeCell ref="A38:C38"/>
    <mergeCell ref="A44:C44"/>
    <mergeCell ref="A51:C51"/>
    <mergeCell ref="A57:C57"/>
    <mergeCell ref="A63:C63"/>
    <mergeCell ref="A71:C71"/>
    <mergeCell ref="A77:C77"/>
    <mergeCell ref="A85:C85"/>
    <mergeCell ref="A89:C89"/>
    <mergeCell ref="A95:C95"/>
    <mergeCell ref="A101:C101"/>
    <mergeCell ref="A109:C109"/>
    <mergeCell ref="A114:C114"/>
    <mergeCell ref="A122:C122"/>
    <mergeCell ref="A129:C129"/>
    <mergeCell ref="A134:C134"/>
    <mergeCell ref="A141:C141"/>
    <mergeCell ref="A147:C147"/>
    <mergeCell ref="A152:C152"/>
    <mergeCell ref="A159:C159"/>
    <mergeCell ref="A172:C172"/>
    <mergeCell ref="A178:C178"/>
  </mergeCells>
  <printOptions horizontalCentered="1"/>
  <pageMargins left="0.51181102362204722" right="0.51181102362204722" top="0.74803149606299213" bottom="0.74803149606299213" header="0.31496062992125984" footer="0.51181102362204722"/>
  <pageSetup paperSize="9" scale="85" fitToHeight="0" orientation="landscape" r:id="rId1"/>
  <headerFooter>
    <oddFooter>&amp;R&amp;8&amp;P / &amp;N</oddFooter>
  </headerFooter>
  <rowBreaks count="4" manualBreakCount="4">
    <brk id="36" max="16383" man="1"/>
    <brk id="107" max="16383" man="1"/>
    <brk id="143" max="16383" man="1"/>
    <brk id="1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SERRA</dc:creator>
  <cp:lastModifiedBy>Utente Windows</cp:lastModifiedBy>
  <cp:lastPrinted>2019-12-11T16:48:23Z</cp:lastPrinted>
  <dcterms:created xsi:type="dcterms:W3CDTF">2019-10-18T11:59:23Z</dcterms:created>
  <dcterms:modified xsi:type="dcterms:W3CDTF">2019-12-11T16:48:56Z</dcterms:modified>
</cp:coreProperties>
</file>