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8" windowWidth="14808" windowHeight="8016"/>
  </bookViews>
  <sheets>
    <sheet name="Foglio1" sheetId="1" r:id="rId1"/>
    <sheet name="Foglio2" sheetId="2" r:id="rId2"/>
    <sheet name="Foglio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E56" i="1" l="1"/>
  <c r="B55" i="1"/>
  <c r="B7" i="1"/>
  <c r="B8" i="1"/>
  <c r="B9" i="1"/>
  <c r="B10" i="1"/>
  <c r="B11" i="1"/>
  <c r="B12" i="1"/>
  <c r="B13" i="1"/>
  <c r="B14" i="1"/>
  <c r="B15" i="1"/>
  <c r="B16" i="1"/>
  <c r="B6" i="1"/>
  <c r="B5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21" i="1"/>
  <c r="B19" i="1"/>
  <c r="B18" i="1"/>
</calcChain>
</file>

<file path=xl/sharedStrings.xml><?xml version="1.0" encoding="utf-8"?>
<sst xmlns="http://schemas.openxmlformats.org/spreadsheetml/2006/main" count="89" uniqueCount="80">
  <si>
    <t>Codice Fiscale</t>
  </si>
  <si>
    <t>Dott. Daniele Livon</t>
  </si>
  <si>
    <t>BARI</t>
  </si>
  <si>
    <t>BOLOGNA</t>
  </si>
  <si>
    <t>CARRARA</t>
  </si>
  <si>
    <t>FIRENZE</t>
  </si>
  <si>
    <t>FOGGIA</t>
  </si>
  <si>
    <t>FROSINONE</t>
  </si>
  <si>
    <t>LECCE</t>
  </si>
  <si>
    <t>MILANO</t>
  </si>
  <si>
    <t>NAPOLI</t>
  </si>
  <si>
    <t>REGGIO CALABRIA</t>
  </si>
  <si>
    <t>SASSARI</t>
  </si>
  <si>
    <t>TORINO</t>
  </si>
  <si>
    <t>L'AQUILA</t>
  </si>
  <si>
    <t>ACCADEMIE DI BELLE ARTI</t>
  </si>
  <si>
    <t>Bari</t>
  </si>
  <si>
    <t>Bologna</t>
  </si>
  <si>
    <t>Catania</t>
  </si>
  <si>
    <t>Firenze</t>
  </si>
  <si>
    <t>Foggia</t>
  </si>
  <si>
    <t>Frosinone</t>
  </si>
  <si>
    <t>Macerata</t>
  </si>
  <si>
    <t>Palermo</t>
  </si>
  <si>
    <t>Reggio Calabria</t>
  </si>
  <si>
    <t>Roma</t>
  </si>
  <si>
    <t>Sassari</t>
  </si>
  <si>
    <t>Torino</t>
  </si>
  <si>
    <t>ACCADEMIE NAZIONALI</t>
  </si>
  <si>
    <t>Danza</t>
  </si>
  <si>
    <t>Arte Drammatica</t>
  </si>
  <si>
    <t>CONSERVATORI DI MUSICA</t>
  </si>
  <si>
    <t>Adria</t>
  </si>
  <si>
    <t>Avellino</t>
  </si>
  <si>
    <t>Benevento</t>
  </si>
  <si>
    <t>Brescia</t>
  </si>
  <si>
    <t>Cagliari</t>
  </si>
  <si>
    <t>Campobasso</t>
  </si>
  <si>
    <t>Fermo</t>
  </si>
  <si>
    <t>Ferrara</t>
  </si>
  <si>
    <t>Genova</t>
  </si>
  <si>
    <t>L'Aquila</t>
  </si>
  <si>
    <t>La Spezia</t>
  </si>
  <si>
    <t>Latina</t>
  </si>
  <si>
    <t>Mantova</t>
  </si>
  <si>
    <t>Messina</t>
  </si>
  <si>
    <t>Napoli</t>
  </si>
  <si>
    <t>Padova</t>
  </si>
  <si>
    <t>Perugia</t>
  </si>
  <si>
    <t>Pesaro</t>
  </si>
  <si>
    <t>Piacenza</t>
  </si>
  <si>
    <t>Salerno</t>
  </si>
  <si>
    <t>Trento</t>
  </si>
  <si>
    <t>Trieste</t>
  </si>
  <si>
    <t>Verona</t>
  </si>
  <si>
    <t>Vibo Valentia</t>
  </si>
  <si>
    <t>Vicenza</t>
  </si>
  <si>
    <t>ISIA</t>
  </si>
  <si>
    <t>ROMA</t>
  </si>
  <si>
    <t>TOTALE €</t>
  </si>
  <si>
    <t>CATANIA</t>
  </si>
  <si>
    <t>CATANZARO</t>
  </si>
  <si>
    <t>MACERATA</t>
  </si>
  <si>
    <t>PALERMO</t>
  </si>
  <si>
    <t>URBINO</t>
  </si>
  <si>
    <t>VENEZIA</t>
  </si>
  <si>
    <t>Nome del beneficiario</t>
  </si>
  <si>
    <t>Oggetto</t>
  </si>
  <si>
    <t>Importo del vantaggio economico</t>
  </si>
  <si>
    <t>Norma di Riferimento</t>
  </si>
  <si>
    <t>Ufficio competente</t>
  </si>
  <si>
    <t xml:space="preserve">Responsabile del procedimento
</t>
  </si>
  <si>
    <t>N. Decreto e data</t>
  </si>
  <si>
    <t>competenza</t>
  </si>
  <si>
    <t>residui</t>
  </si>
  <si>
    <t>DIPARTIMENTO PER LA FORMAZIONE SUPERIORE E PER LA RICERCA - DGFIS - UFFICIO III</t>
  </si>
  <si>
    <t>D.D. n.2531 del 26-9-2017</t>
  </si>
  <si>
    <t>CAP. 1632  Esercizio Finanziario 2017</t>
  </si>
  <si>
    <t>SPESE PER ACCERTAMENTI SANITARI RELATIVI AI CONTROLLI SULLE ASSENZE</t>
  </si>
  <si>
    <t>DLG 165 del 2001 articolo 55 sub articolo septies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</si>
</sst>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\ [$€-1];[Red]\-#,##0.00\ [$€-1]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2"/>
      <color indexed="8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left"/>
    </xf>
    <xf numFmtId="49" fontId="2" fillId="2" borderId="2" xfId="0" applyNumberFormat="1" applyFont="1" applyFill="1" applyBorder="1" applyAlignment="1">
      <alignment horizontal="center" vertical="center" wrapText="1"/>
    </xf>
    <xf numFmtId="165" fontId="0" fillId="0" borderId="2" xfId="1" applyNumberFormat="1" applyFont="1" applyBorder="1"/>
    <xf numFmtId="49" fontId="0" fillId="0" borderId="0" xfId="0" applyNumberFormat="1" applyAlignment="1">
      <alignment horizontal="center"/>
    </xf>
    <xf numFmtId="0" fontId="2" fillId="0" borderId="2" xfId="0" applyFont="1" applyBorder="1"/>
    <xf numFmtId="0" fontId="0" fillId="0" borderId="2" xfId="0" applyBorder="1"/>
    <xf numFmtId="0" fontId="5" fillId="0" borderId="2" xfId="0" applyFont="1" applyFill="1" applyBorder="1" applyAlignment="1">
      <alignment horizontal="left"/>
    </xf>
    <xf numFmtId="3" fontId="0" fillId="0" borderId="2" xfId="0" applyNumberFormat="1" applyBorder="1"/>
    <xf numFmtId="0" fontId="5" fillId="0" borderId="2" xfId="0" applyFont="1" applyFill="1" applyBorder="1" applyAlignment="1"/>
    <xf numFmtId="0" fontId="4" fillId="0" borderId="2" xfId="0" applyFont="1" applyBorder="1"/>
    <xf numFmtId="3" fontId="4" fillId="0" borderId="2" xfId="0" applyNumberFormat="1" applyFont="1" applyBorder="1"/>
    <xf numFmtId="0" fontId="6" fillId="0" borderId="2" xfId="0" applyFont="1" applyFill="1" applyBorder="1" applyAlignment="1"/>
    <xf numFmtId="165" fontId="2" fillId="0" borderId="2" xfId="1" applyNumberFormat="1" applyFont="1" applyBorder="1"/>
    <xf numFmtId="165" fontId="0" fillId="0" borderId="6" xfId="1" applyNumberFormat="1" applyFont="1" applyBorder="1"/>
    <xf numFmtId="1" fontId="0" fillId="0" borderId="0" xfId="0" applyNumberFormat="1"/>
    <xf numFmtId="0" fontId="0" fillId="0" borderId="2" xfId="0" applyNumberFormat="1" applyBorder="1" applyAlignment="1">
      <alignment horizontal="center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 wrapText="1"/>
    </xf>
    <xf numFmtId="0" fontId="4" fillId="3" borderId="4" xfId="2" applyFont="1" applyFill="1" applyBorder="1" applyAlignment="1">
      <alignment horizontal="center" vertical="center" wrapText="1"/>
    </xf>
    <xf numFmtId="0" fontId="4" fillId="3" borderId="5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oriddia/Desktop/ISTITUZIONI%20AFAM%20-%20ANAGRAFICA%20FEB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ADEMIE BB.AA."/>
      <sheetName val="ACCADEMIE NAZIONALI"/>
      <sheetName val="CONSERVATORI"/>
      <sheetName val="ISIA"/>
      <sheetName val="IMP"/>
      <sheetName val="ACCADEMIE STORICHE"/>
    </sheetNames>
    <sheetDataSet>
      <sheetData sheetId="0"/>
      <sheetData sheetId="1">
        <row r="3">
          <cell r="A3" t="str">
            <v>ARTE DRAMMATICA</v>
          </cell>
          <cell r="B3">
            <v>80218690586</v>
          </cell>
        </row>
        <row r="4">
          <cell r="A4" t="str">
            <v>DANZA</v>
          </cell>
          <cell r="B4">
            <v>80210990588</v>
          </cell>
        </row>
      </sheetData>
      <sheetData sheetId="2">
        <row r="3">
          <cell r="A3" t="str">
            <v>ADRIA</v>
          </cell>
          <cell r="B3" t="str">
            <v>Antonio Buzzolla</v>
          </cell>
          <cell r="C3">
            <v>81004200291</v>
          </cell>
        </row>
        <row r="4">
          <cell r="A4" t="str">
            <v>ALESSANDRIA</v>
          </cell>
          <cell r="B4" t="str">
            <v>Antonio Vivaldi</v>
          </cell>
          <cell r="C4">
            <v>80005820065</v>
          </cell>
        </row>
        <row r="5">
          <cell r="A5" t="str">
            <v>AVELLINO</v>
          </cell>
          <cell r="B5" t="str">
            <v>Domenico Cimarosa</v>
          </cell>
          <cell r="C5">
            <v>80005510641</v>
          </cell>
        </row>
        <row r="6">
          <cell r="A6" t="str">
            <v>BARI</v>
          </cell>
          <cell r="B6" t="str">
            <v>Niccolò Piccinni</v>
          </cell>
          <cell r="C6">
            <v>80015000724</v>
          </cell>
        </row>
        <row r="7">
          <cell r="A7" t="str">
            <v>BENEVENTO</v>
          </cell>
          <cell r="B7" t="str">
            <v>Nicola Sala</v>
          </cell>
          <cell r="C7">
            <v>92002200621</v>
          </cell>
        </row>
        <row r="8">
          <cell r="A8" t="str">
            <v>BOLOGNA</v>
          </cell>
          <cell r="B8" t="str">
            <v>Giovan B. Martini</v>
          </cell>
          <cell r="C8">
            <v>80074850373</v>
          </cell>
        </row>
        <row r="9">
          <cell r="A9" t="str">
            <v>BOLZANO</v>
          </cell>
          <cell r="B9" t="str">
            <v>Claudio Monteverdi</v>
          </cell>
          <cell r="C9">
            <v>80006880217</v>
          </cell>
        </row>
        <row r="10">
          <cell r="A10" t="str">
            <v>BRESCIA</v>
          </cell>
          <cell r="B10" t="str">
            <v>Luca Marenzio</v>
          </cell>
          <cell r="C10">
            <v>80046350171</v>
          </cell>
        </row>
        <row r="11">
          <cell r="A11" t="str">
            <v>CAGLIARI</v>
          </cell>
          <cell r="B11" t="str">
            <v>Pierluigi da Palestrina</v>
          </cell>
          <cell r="C11">
            <v>80000960924</v>
          </cell>
        </row>
        <row r="12">
          <cell r="A12" t="str">
            <v>CAMPOBASSO</v>
          </cell>
          <cell r="B12" t="str">
            <v>Lorenzo Perosi</v>
          </cell>
          <cell r="C12">
            <v>80008630701</v>
          </cell>
        </row>
        <row r="13">
          <cell r="A13" t="str">
            <v>CASTELFRANCO VENETO</v>
          </cell>
          <cell r="B13" t="str">
            <v>Agostino Steffani</v>
          </cell>
          <cell r="C13">
            <v>90000250267</v>
          </cell>
        </row>
        <row r="14">
          <cell r="A14" t="str">
            <v>CESENA</v>
          </cell>
          <cell r="B14" t="str">
            <v>Bruno Maderna</v>
          </cell>
          <cell r="C14">
            <v>90012410404</v>
          </cell>
        </row>
        <row r="15">
          <cell r="A15" t="str">
            <v>COMO</v>
          </cell>
          <cell r="B15" t="str">
            <v>Giuseppe Verdi</v>
          </cell>
          <cell r="C15">
            <v>95050750132</v>
          </cell>
        </row>
        <row r="16">
          <cell r="A16" t="str">
            <v>COSENZA</v>
          </cell>
          <cell r="B16" t="str">
            <v>Stanislao Giacomantonio</v>
          </cell>
          <cell r="C16">
            <v>80007270780</v>
          </cell>
        </row>
        <row r="17">
          <cell r="A17" t="str">
            <v>CUNEO</v>
          </cell>
          <cell r="B17" t="str">
            <v>G.F. Ghedini</v>
          </cell>
          <cell r="C17">
            <v>96051810040</v>
          </cell>
        </row>
        <row r="18">
          <cell r="A18" t="str">
            <v>FERMO</v>
          </cell>
          <cell r="B18" t="str">
            <v>Giovambattista Pergolesi</v>
          </cell>
          <cell r="C18">
            <v>90026340449</v>
          </cell>
        </row>
        <row r="19">
          <cell r="A19" t="str">
            <v>FERRARA</v>
          </cell>
          <cell r="B19" t="str">
            <v>Girolamo Frescobaldi</v>
          </cell>
          <cell r="C19">
            <v>80009060387</v>
          </cell>
        </row>
        <row r="20">
          <cell r="A20" t="str">
            <v>FIRENZE</v>
          </cell>
          <cell r="B20" t="str">
            <v>Luigi Cherubini</v>
          </cell>
          <cell r="C20">
            <v>80025210487</v>
          </cell>
        </row>
        <row r="21">
          <cell r="A21" t="str">
            <v>FOGGIA</v>
          </cell>
          <cell r="B21" t="str">
            <v>Umberto Giordano</v>
          </cell>
          <cell r="C21">
            <v>80030420717</v>
          </cell>
        </row>
        <row r="22">
          <cell r="A22" t="str">
            <v>FROSINONE</v>
          </cell>
          <cell r="B22" t="str">
            <v>Licinio Refice</v>
          </cell>
          <cell r="C22">
            <v>80007510607</v>
          </cell>
        </row>
        <row r="23">
          <cell r="A23" t="str">
            <v>GENOVA</v>
          </cell>
          <cell r="B23" t="str">
            <v>Nicolò Paganini</v>
          </cell>
          <cell r="C23">
            <v>80043230103</v>
          </cell>
        </row>
        <row r="24">
          <cell r="A24" t="str">
            <v>LA SPEZIA</v>
          </cell>
          <cell r="B24" t="str">
            <v>Giacomo Puccini</v>
          </cell>
          <cell r="C24">
            <v>91027910115</v>
          </cell>
        </row>
        <row r="25">
          <cell r="A25" t="str">
            <v>L'AQUILA</v>
          </cell>
          <cell r="B25" t="str">
            <v>Alfredo Casella</v>
          </cell>
          <cell r="C25">
            <v>80007670666</v>
          </cell>
        </row>
        <row r="26">
          <cell r="A26" t="str">
            <v>LATINA</v>
          </cell>
          <cell r="B26" t="str">
            <v>Ottorino Respighi</v>
          </cell>
          <cell r="C26">
            <v>91015440596</v>
          </cell>
        </row>
        <row r="27">
          <cell r="A27" t="str">
            <v>LECCE</v>
          </cell>
          <cell r="B27" t="str">
            <v>Tito Schipa</v>
          </cell>
          <cell r="C27">
            <v>80010030759</v>
          </cell>
        </row>
        <row r="28">
          <cell r="A28" t="str">
            <v>MANTOVA</v>
          </cell>
          <cell r="B28" t="str">
            <v>Lucio Campiani</v>
          </cell>
          <cell r="C28">
            <v>93001510200</v>
          </cell>
        </row>
        <row r="29">
          <cell r="A29" t="str">
            <v>MATERA</v>
          </cell>
          <cell r="B29" t="str">
            <v>Egidio R. Duni</v>
          </cell>
          <cell r="C29">
            <v>80002900779</v>
          </cell>
        </row>
        <row r="30">
          <cell r="A30" t="str">
            <v>MESSINA</v>
          </cell>
          <cell r="B30" t="str">
            <v>Arcangelo Corelli</v>
          </cell>
          <cell r="C30">
            <v>97002610836</v>
          </cell>
        </row>
        <row r="31">
          <cell r="A31" t="str">
            <v>MILANO</v>
          </cell>
          <cell r="B31" t="str">
            <v>Giuseppe Verdi</v>
          </cell>
          <cell r="C31">
            <v>80096530151</v>
          </cell>
        </row>
        <row r="32">
          <cell r="A32" t="str">
            <v>MONOPOLI</v>
          </cell>
          <cell r="B32" t="str">
            <v>Nino Rota</v>
          </cell>
          <cell r="C32">
            <v>93246150721</v>
          </cell>
        </row>
        <row r="33">
          <cell r="A33" t="str">
            <v>NAPOLI</v>
          </cell>
          <cell r="B33" t="str">
            <v>S. Pietro a Majella</v>
          </cell>
          <cell r="C33">
            <v>80017700636</v>
          </cell>
        </row>
        <row r="34">
          <cell r="A34" t="str">
            <v>NOVARA</v>
          </cell>
          <cell r="B34" t="str">
            <v>Guido Cantelli</v>
          </cell>
          <cell r="C34">
            <v>94005010031</v>
          </cell>
        </row>
        <row r="35">
          <cell r="A35" t="str">
            <v>PADOVA</v>
          </cell>
          <cell r="B35" t="str">
            <v>Cesare Pollini</v>
          </cell>
          <cell r="C35">
            <v>80013920287</v>
          </cell>
        </row>
        <row r="36">
          <cell r="A36" t="str">
            <v>PALERMO</v>
          </cell>
          <cell r="B36" t="str">
            <v>Vincenzo Bellini</v>
          </cell>
          <cell r="C36">
            <v>97169270820</v>
          </cell>
        </row>
        <row r="37">
          <cell r="A37" t="str">
            <v>PARMA</v>
          </cell>
          <cell r="B37" t="str">
            <v>Arrigo Boito</v>
          </cell>
          <cell r="C37">
            <v>80010280347</v>
          </cell>
        </row>
        <row r="38">
          <cell r="A38" t="str">
            <v>PERUGIA</v>
          </cell>
          <cell r="B38" t="str">
            <v>Francesco Morlacchi</v>
          </cell>
          <cell r="C38">
            <v>80003310549</v>
          </cell>
        </row>
        <row r="39">
          <cell r="A39" t="str">
            <v>PESARO</v>
          </cell>
          <cell r="B39" t="str">
            <v>Gioacchino Rossini</v>
          </cell>
          <cell r="C39">
            <v>80004650414</v>
          </cell>
        </row>
        <row r="40">
          <cell r="A40" t="str">
            <v>PESCARA</v>
          </cell>
          <cell r="B40" t="str">
            <v>Luisa D’Annunzio</v>
          </cell>
          <cell r="C40">
            <v>80005130689</v>
          </cell>
        </row>
        <row r="41">
          <cell r="A41" t="str">
            <v>PIACENZA</v>
          </cell>
          <cell r="B41" t="str">
            <v>Giuseppe Nicolini</v>
          </cell>
          <cell r="C41">
            <v>80010010330</v>
          </cell>
        </row>
        <row r="42">
          <cell r="A42" t="str">
            <v>POTENZA</v>
          </cell>
          <cell r="B42" t="str">
            <v>Gesualdo da Venosa</v>
          </cell>
          <cell r="C42">
            <v>80004830768</v>
          </cell>
        </row>
        <row r="43">
          <cell r="A43" t="str">
            <v>REGGIO CALABRIA</v>
          </cell>
          <cell r="B43" t="str">
            <v>Francesco Cilea</v>
          </cell>
          <cell r="C43">
            <v>80007890801</v>
          </cell>
        </row>
        <row r="44">
          <cell r="A44" t="str">
            <v>ROMA</v>
          </cell>
          <cell r="B44" t="str">
            <v>Santa Cecilia</v>
          </cell>
          <cell r="C44">
            <v>80203690583</v>
          </cell>
        </row>
        <row r="45">
          <cell r="A45" t="str">
            <v>ROVIGO</v>
          </cell>
          <cell r="B45" t="str">
            <v>Francesco Venezze</v>
          </cell>
          <cell r="C45">
            <v>80008520290</v>
          </cell>
        </row>
        <row r="46">
          <cell r="A46" t="str">
            <v>SALERNO</v>
          </cell>
          <cell r="B46" t="str">
            <v>Giuseppe Martucci</v>
          </cell>
          <cell r="C46">
            <v>95003210655</v>
          </cell>
        </row>
        <row r="47">
          <cell r="A47" t="str">
            <v>SASSARI</v>
          </cell>
          <cell r="B47" t="str">
            <v>Luigi Canepa</v>
          </cell>
          <cell r="C47">
            <v>80001180902</v>
          </cell>
        </row>
        <row r="48">
          <cell r="A48" t="str">
            <v>TERAMO</v>
          </cell>
          <cell r="B48" t="str">
            <v>Gaetano Braga</v>
          </cell>
          <cell r="C48">
            <v>80003130673</v>
          </cell>
        </row>
        <row r="49">
          <cell r="A49" t="str">
            <v>TORINO</v>
          </cell>
          <cell r="B49" t="str">
            <v>Giuseppe Verdi</v>
          </cell>
          <cell r="C49">
            <v>80092330010</v>
          </cell>
        </row>
        <row r="50">
          <cell r="A50" t="str">
            <v>TRAPANI</v>
          </cell>
          <cell r="B50" t="str">
            <v>Antonio Scontrino</v>
          </cell>
          <cell r="C50">
            <v>93035080816</v>
          </cell>
        </row>
        <row r="51">
          <cell r="A51" t="str">
            <v>TRENTO</v>
          </cell>
          <cell r="B51" t="str">
            <v>Francesco Antonio Bonporti</v>
          </cell>
          <cell r="C51">
            <v>96001610227</v>
          </cell>
        </row>
        <row r="52">
          <cell r="A52" t="str">
            <v>TRIESTE</v>
          </cell>
          <cell r="B52" t="str">
            <v>Giuseppe Tartini</v>
          </cell>
          <cell r="C52">
            <v>80020940328</v>
          </cell>
        </row>
        <row r="53">
          <cell r="A53" t="str">
            <v>UDINE</v>
          </cell>
          <cell r="B53" t="str">
            <v>Jacopo Tomadini</v>
          </cell>
          <cell r="C53">
            <v>94005860302</v>
          </cell>
        </row>
        <row r="54">
          <cell r="A54" t="str">
            <v>VENEZIA</v>
          </cell>
          <cell r="B54" t="str">
            <v>Benedetto Marcello</v>
          </cell>
          <cell r="C54">
            <v>80012990273</v>
          </cell>
        </row>
        <row r="55">
          <cell r="A55" t="str">
            <v>VERONA</v>
          </cell>
          <cell r="B55" t="str">
            <v>Felice E. Dall'Abaco</v>
          </cell>
          <cell r="C55">
            <v>80012500239</v>
          </cell>
        </row>
        <row r="56">
          <cell r="A56" t="str">
            <v>VIBO VALENTIA</v>
          </cell>
          <cell r="B56" t="str">
            <v>Fausto Torrefranca</v>
          </cell>
          <cell r="C56">
            <v>96003620794</v>
          </cell>
        </row>
        <row r="57">
          <cell r="A57" t="str">
            <v>VICENZA</v>
          </cell>
          <cell r="B57" t="str">
            <v>Arrigo Pedrollo</v>
          </cell>
          <cell r="C57">
            <v>95002760247</v>
          </cell>
        </row>
      </sheetData>
      <sheetData sheetId="3">
        <row r="3">
          <cell r="A3" t="str">
            <v>FAENZA</v>
          </cell>
          <cell r="B3">
            <v>90000140393</v>
          </cell>
        </row>
        <row r="4">
          <cell r="A4" t="str">
            <v>FIRENZE</v>
          </cell>
          <cell r="B4">
            <v>80029630482</v>
          </cell>
        </row>
        <row r="5">
          <cell r="A5" t="str">
            <v>PESCARA</v>
          </cell>
          <cell r="B5">
            <v>91137250683</v>
          </cell>
        </row>
        <row r="6">
          <cell r="A6" t="str">
            <v>ROMA</v>
          </cell>
          <cell r="B6">
            <v>80400540581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topLeftCell="A43" workbookViewId="0">
      <selection activeCell="E63" sqref="E63"/>
    </sheetView>
  </sheetViews>
  <sheetFormatPr defaultRowHeight="14.4" x14ac:dyDescent="0.3"/>
  <cols>
    <col min="1" max="1" width="36" style="1" bestFit="1" customWidth="1"/>
    <col min="2" max="2" width="28.6640625" style="4" customWidth="1"/>
    <col min="3" max="3" width="28.33203125" bestFit="1" customWidth="1"/>
    <col min="4" max="4" width="16.88671875" bestFit="1" customWidth="1"/>
    <col min="5" max="5" width="24" customWidth="1"/>
    <col min="6" max="6" width="22.109375" customWidth="1"/>
    <col min="7" max="7" width="14.44140625" customWidth="1"/>
    <col min="8" max="8" width="13.77734375" customWidth="1"/>
    <col min="9" max="9" width="14.109375" customWidth="1"/>
  </cols>
  <sheetData>
    <row r="1" spans="1:9" x14ac:dyDescent="0.3">
      <c r="B1" s="22" t="s">
        <v>77</v>
      </c>
      <c r="C1" s="22"/>
      <c r="D1" s="22"/>
      <c r="E1" s="22"/>
      <c r="F1" s="22"/>
    </row>
    <row r="2" spans="1:9" ht="48" customHeight="1" x14ac:dyDescent="0.3">
      <c r="A2" s="26" t="s">
        <v>66</v>
      </c>
      <c r="B2" s="28" t="s">
        <v>0</v>
      </c>
      <c r="C2" s="28" t="s">
        <v>67</v>
      </c>
      <c r="D2" s="30" t="s">
        <v>68</v>
      </c>
      <c r="E2" s="31"/>
      <c r="F2" s="28" t="s">
        <v>69</v>
      </c>
      <c r="G2" s="17" t="s">
        <v>70</v>
      </c>
      <c r="H2" s="17" t="s">
        <v>71</v>
      </c>
      <c r="I2" s="17" t="s">
        <v>72</v>
      </c>
    </row>
    <row r="3" spans="1:9" ht="61.2" customHeight="1" x14ac:dyDescent="0.3">
      <c r="A3" s="27"/>
      <c r="B3" s="29"/>
      <c r="C3" s="29"/>
      <c r="D3" s="2" t="s">
        <v>73</v>
      </c>
      <c r="E3" s="2" t="s">
        <v>74</v>
      </c>
      <c r="F3" s="29"/>
      <c r="G3" s="18"/>
      <c r="H3" s="18"/>
      <c r="I3" s="18"/>
    </row>
    <row r="4" spans="1:9" ht="14.4" customHeight="1" x14ac:dyDescent="0.3">
      <c r="A4" s="5" t="s">
        <v>15</v>
      </c>
      <c r="B4" s="6"/>
      <c r="C4" s="6"/>
      <c r="D4" s="3"/>
      <c r="E4" s="14"/>
      <c r="F4" s="23" t="s">
        <v>79</v>
      </c>
      <c r="G4" s="19" t="s">
        <v>75</v>
      </c>
      <c r="H4" s="19" t="s">
        <v>1</v>
      </c>
      <c r="I4" s="19" t="s">
        <v>76</v>
      </c>
    </row>
    <row r="5" spans="1:9" ht="14.4" customHeight="1" x14ac:dyDescent="0.3">
      <c r="A5" s="7" t="s">
        <v>16</v>
      </c>
      <c r="B5" s="16">
        <f>VLOOKUP(A5,Foglio2!$A$1:$B$20,2,FALSE)</f>
        <v>80015790720</v>
      </c>
      <c r="C5" s="23" t="s">
        <v>78</v>
      </c>
      <c r="D5" s="6"/>
      <c r="E5" s="6">
        <v>140</v>
      </c>
      <c r="F5" s="24"/>
      <c r="G5" s="20"/>
      <c r="H5" s="20"/>
      <c r="I5" s="20"/>
    </row>
    <row r="6" spans="1:9" ht="14.4" customHeight="1" x14ac:dyDescent="0.3">
      <c r="A6" s="7" t="s">
        <v>17</v>
      </c>
      <c r="B6" s="16">
        <f>VLOOKUP(A6,Foglio2!$A$1:$B$20,2,FALSE)</f>
        <v>80080230370</v>
      </c>
      <c r="C6" s="24"/>
      <c r="D6" s="6"/>
      <c r="E6" s="6">
        <v>962</v>
      </c>
      <c r="F6" s="24"/>
      <c r="G6" s="20"/>
      <c r="H6" s="20"/>
      <c r="I6" s="20"/>
    </row>
    <row r="7" spans="1:9" ht="14.4" customHeight="1" x14ac:dyDescent="0.3">
      <c r="A7" s="7" t="s">
        <v>18</v>
      </c>
      <c r="B7" s="16">
        <f>VLOOKUP(A7,Foglio2!$A$1:$B$20,2,FALSE)</f>
        <v>80011550870</v>
      </c>
      <c r="C7" s="24"/>
      <c r="D7" s="6"/>
      <c r="E7" s="6">
        <v>150</v>
      </c>
      <c r="F7" s="24"/>
      <c r="G7" s="20"/>
      <c r="H7" s="20"/>
      <c r="I7" s="20"/>
    </row>
    <row r="8" spans="1:9" ht="15.6" x14ac:dyDescent="0.3">
      <c r="A8" s="7" t="s">
        <v>19</v>
      </c>
      <c r="B8" s="16">
        <f>VLOOKUP(A8,Foglio2!$A$1:$B$20,2,FALSE)</f>
        <v>80019050485</v>
      </c>
      <c r="C8" s="24"/>
      <c r="D8" s="8"/>
      <c r="E8" s="8">
        <v>2006</v>
      </c>
      <c r="F8" s="24"/>
      <c r="G8" s="20"/>
      <c r="H8" s="20"/>
      <c r="I8" s="20"/>
    </row>
    <row r="9" spans="1:9" ht="15.6" x14ac:dyDescent="0.3">
      <c r="A9" s="7" t="s">
        <v>20</v>
      </c>
      <c r="B9" s="16">
        <f>VLOOKUP(A9,Foglio2!$A$1:$B$20,2,FALSE)</f>
        <v>80003160712</v>
      </c>
      <c r="C9" s="24"/>
      <c r="D9" s="6"/>
      <c r="E9" s="6">
        <v>261</v>
      </c>
      <c r="F9" s="24"/>
      <c r="G9" s="20"/>
      <c r="H9" s="20"/>
      <c r="I9" s="20"/>
    </row>
    <row r="10" spans="1:9" ht="15.6" x14ac:dyDescent="0.3">
      <c r="A10" s="7" t="s">
        <v>21</v>
      </c>
      <c r="B10" s="16">
        <f>VLOOKUP(A10,Foglio2!$A$1:$B$20,2,FALSE)</f>
        <v>80006930608</v>
      </c>
      <c r="C10" s="24"/>
      <c r="D10" s="6"/>
      <c r="E10" s="6">
        <v>70</v>
      </c>
      <c r="F10" s="24"/>
      <c r="G10" s="20"/>
      <c r="H10" s="20"/>
      <c r="I10" s="20"/>
    </row>
    <row r="11" spans="1:9" ht="15.6" x14ac:dyDescent="0.3">
      <c r="A11" s="7" t="s">
        <v>22</v>
      </c>
      <c r="B11" s="16">
        <f>VLOOKUP(A11,Foglio2!$A$1:$B$20,2,FALSE)</f>
        <v>80006160438</v>
      </c>
      <c r="C11" s="24"/>
      <c r="D11" s="6"/>
      <c r="E11" s="6">
        <v>32</v>
      </c>
      <c r="F11" s="24"/>
      <c r="G11" s="20"/>
      <c r="H11" s="20"/>
      <c r="I11" s="20"/>
    </row>
    <row r="12" spans="1:9" ht="15.6" x14ac:dyDescent="0.3">
      <c r="A12" s="7" t="s">
        <v>23</v>
      </c>
      <c r="B12" s="16">
        <f>VLOOKUP(A12,Foglio2!$A$1:$B$20,2,FALSE)</f>
        <v>80028180828</v>
      </c>
      <c r="C12" s="24"/>
      <c r="D12" s="6"/>
      <c r="E12" s="6">
        <v>364</v>
      </c>
      <c r="F12" s="24"/>
      <c r="G12" s="20"/>
      <c r="H12" s="20"/>
      <c r="I12" s="20"/>
    </row>
    <row r="13" spans="1:9" ht="15.6" x14ac:dyDescent="0.3">
      <c r="A13" s="7" t="s">
        <v>24</v>
      </c>
      <c r="B13" s="16">
        <f>VLOOKUP(A13,Foglio2!$A$1:$B$20,2,FALSE)</f>
        <v>80007690805</v>
      </c>
      <c r="C13" s="24"/>
      <c r="D13" s="8"/>
      <c r="E13" s="8">
        <v>5152</v>
      </c>
      <c r="F13" s="24"/>
      <c r="G13" s="20"/>
      <c r="H13" s="20"/>
      <c r="I13" s="20"/>
    </row>
    <row r="14" spans="1:9" ht="15.6" x14ac:dyDescent="0.3">
      <c r="A14" s="7" t="s">
        <v>25</v>
      </c>
      <c r="B14" s="16">
        <f>VLOOKUP(A14,Foglio2!$A$1:$B$20,2,FALSE)</f>
        <v>80228830586</v>
      </c>
      <c r="C14" s="24"/>
      <c r="D14" s="8"/>
      <c r="E14" s="8">
        <v>3406</v>
      </c>
      <c r="F14" s="24"/>
      <c r="G14" s="20"/>
      <c r="H14" s="20"/>
      <c r="I14" s="20"/>
    </row>
    <row r="15" spans="1:9" ht="15.6" x14ac:dyDescent="0.3">
      <c r="A15" s="7" t="s">
        <v>26</v>
      </c>
      <c r="B15" s="16">
        <f>VLOOKUP(A15,Foglio2!$A$1:$B$20,2,FALSE)</f>
        <v>92021370900</v>
      </c>
      <c r="C15" s="24"/>
      <c r="D15" s="6"/>
      <c r="E15" s="6">
        <v>264</v>
      </c>
      <c r="F15" s="24"/>
      <c r="G15" s="20"/>
      <c r="H15" s="20"/>
      <c r="I15" s="20"/>
    </row>
    <row r="16" spans="1:9" ht="15.6" x14ac:dyDescent="0.3">
      <c r="A16" s="7" t="s">
        <v>27</v>
      </c>
      <c r="B16" s="16">
        <f>VLOOKUP(A16,Foglio2!$A$1:$B$20,2,FALSE)</f>
        <v>80092570011</v>
      </c>
      <c r="C16" s="24"/>
      <c r="D16" s="6"/>
      <c r="E16" s="6">
        <v>220</v>
      </c>
      <c r="F16" s="24"/>
      <c r="G16" s="20"/>
      <c r="H16" s="20"/>
      <c r="I16" s="20"/>
    </row>
    <row r="17" spans="1:9" x14ac:dyDescent="0.3">
      <c r="A17" s="5" t="s">
        <v>28</v>
      </c>
      <c r="B17" s="16"/>
      <c r="C17" s="24"/>
      <c r="D17" s="6"/>
      <c r="E17" s="6"/>
      <c r="F17" s="24"/>
      <c r="G17" s="20"/>
      <c r="H17" s="20"/>
      <c r="I17" s="20"/>
    </row>
    <row r="18" spans="1:9" ht="15.6" x14ac:dyDescent="0.3">
      <c r="A18" s="7" t="s">
        <v>29</v>
      </c>
      <c r="B18" s="16">
        <f>VLOOKUP(A18,'[1]ACCADEMIE NAZIONALI'!$A$3:$B$4,2,FALSE)</f>
        <v>80210990588</v>
      </c>
      <c r="C18" s="24"/>
      <c r="D18" s="6"/>
      <c r="E18" s="6">
        <v>606</v>
      </c>
      <c r="F18" s="24"/>
      <c r="G18" s="20"/>
      <c r="H18" s="20"/>
      <c r="I18" s="20"/>
    </row>
    <row r="19" spans="1:9" ht="15.6" x14ac:dyDescent="0.3">
      <c r="A19" s="7" t="s">
        <v>30</v>
      </c>
      <c r="B19" s="16">
        <f>VLOOKUP(A19,'[1]ACCADEMIE NAZIONALI'!$A$3:$B$4,2,FALSE)</f>
        <v>80218690586</v>
      </c>
      <c r="C19" s="24"/>
      <c r="D19" s="6"/>
      <c r="E19" s="6">
        <v>100</v>
      </c>
      <c r="F19" s="24"/>
      <c r="G19" s="20"/>
      <c r="H19" s="20"/>
      <c r="I19" s="20"/>
    </row>
    <row r="20" spans="1:9" x14ac:dyDescent="0.3">
      <c r="A20" s="5" t="s">
        <v>31</v>
      </c>
      <c r="B20" s="16"/>
      <c r="C20" s="24"/>
      <c r="D20" s="6"/>
      <c r="E20" s="6"/>
      <c r="F20" s="24"/>
      <c r="G20" s="20"/>
      <c r="H20" s="20"/>
      <c r="I20" s="20"/>
    </row>
    <row r="21" spans="1:9" ht="15.6" x14ac:dyDescent="0.3">
      <c r="A21" s="9" t="s">
        <v>32</v>
      </c>
      <c r="B21" s="16">
        <f>VLOOKUP(A21,[1]CONSERVATORI!$A$3:$C$57,3,FALSE)</f>
        <v>81004200291</v>
      </c>
      <c r="C21" s="24"/>
      <c r="D21" s="10"/>
      <c r="E21" s="10">
        <v>120</v>
      </c>
      <c r="F21" s="24"/>
      <c r="G21" s="20"/>
      <c r="H21" s="20"/>
      <c r="I21" s="20"/>
    </row>
    <row r="22" spans="1:9" ht="15.6" x14ac:dyDescent="0.3">
      <c r="A22" s="9" t="s">
        <v>33</v>
      </c>
      <c r="B22" s="16">
        <f>VLOOKUP(A22,[1]CONSERVATORI!$A$3:$C$57,3,FALSE)</f>
        <v>80005510641</v>
      </c>
      <c r="C22" s="24"/>
      <c r="D22" s="11"/>
      <c r="E22" s="11">
        <v>5825</v>
      </c>
      <c r="F22" s="24"/>
      <c r="G22" s="20"/>
      <c r="H22" s="20"/>
      <c r="I22" s="20"/>
    </row>
    <row r="23" spans="1:9" ht="15.6" x14ac:dyDescent="0.3">
      <c r="A23" s="9" t="s">
        <v>16</v>
      </c>
      <c r="B23" s="16">
        <f>VLOOKUP(A23,[1]CONSERVATORI!$A$3:$C$57,3,FALSE)</f>
        <v>80015000724</v>
      </c>
      <c r="C23" s="24"/>
      <c r="D23" s="10"/>
      <c r="E23" s="10">
        <v>339</v>
      </c>
      <c r="F23" s="24"/>
      <c r="G23" s="20"/>
      <c r="H23" s="20"/>
      <c r="I23" s="20"/>
    </row>
    <row r="24" spans="1:9" ht="15.6" x14ac:dyDescent="0.3">
      <c r="A24" s="9" t="s">
        <v>34</v>
      </c>
      <c r="B24" s="16">
        <f>VLOOKUP(A24,[1]CONSERVATORI!$A$3:$C$57,3,FALSE)</f>
        <v>92002200621</v>
      </c>
      <c r="C24" s="24"/>
      <c r="D24" s="10"/>
      <c r="E24" s="10">
        <v>210</v>
      </c>
      <c r="F24" s="24"/>
      <c r="G24" s="20"/>
      <c r="H24" s="20"/>
      <c r="I24" s="20"/>
    </row>
    <row r="25" spans="1:9" ht="15.6" x14ac:dyDescent="0.3">
      <c r="A25" s="9" t="s">
        <v>17</v>
      </c>
      <c r="B25" s="16">
        <f>VLOOKUP(A25,[1]CONSERVATORI!$A$3:$C$57,3,FALSE)</f>
        <v>80074850373</v>
      </c>
      <c r="C25" s="24"/>
      <c r="D25" s="10"/>
      <c r="E25" s="10">
        <v>28</v>
      </c>
      <c r="F25" s="24"/>
      <c r="G25" s="20"/>
      <c r="H25" s="20"/>
      <c r="I25" s="20"/>
    </row>
    <row r="26" spans="1:9" ht="15.6" x14ac:dyDescent="0.3">
      <c r="A26" s="9" t="s">
        <v>35</v>
      </c>
      <c r="B26" s="16">
        <f>VLOOKUP(A26,[1]CONSERVATORI!$A$3:$C$57,3,FALSE)</f>
        <v>80046350171</v>
      </c>
      <c r="C26" s="24"/>
      <c r="D26" s="10"/>
      <c r="E26" s="10">
        <v>273</v>
      </c>
      <c r="F26" s="24"/>
      <c r="G26" s="20"/>
      <c r="H26" s="20"/>
      <c r="I26" s="20"/>
    </row>
    <row r="27" spans="1:9" ht="15.6" x14ac:dyDescent="0.3">
      <c r="A27" s="9" t="s">
        <v>36</v>
      </c>
      <c r="B27" s="16">
        <f>VLOOKUP(A27,[1]CONSERVATORI!$A$3:$C$57,3,FALSE)</f>
        <v>80000960924</v>
      </c>
      <c r="C27" s="24"/>
      <c r="D27" s="11"/>
      <c r="E27" s="11">
        <v>2087</v>
      </c>
      <c r="F27" s="24"/>
      <c r="G27" s="20"/>
      <c r="H27" s="20"/>
      <c r="I27" s="20"/>
    </row>
    <row r="28" spans="1:9" ht="15.6" x14ac:dyDescent="0.3">
      <c r="A28" s="9" t="s">
        <v>37</v>
      </c>
      <c r="B28" s="16">
        <f>VLOOKUP(A28,[1]CONSERVATORI!$A$3:$C$57,3,FALSE)</f>
        <v>80008630701</v>
      </c>
      <c r="C28" s="24"/>
      <c r="D28" s="10"/>
      <c r="E28" s="10">
        <v>500</v>
      </c>
      <c r="F28" s="24"/>
      <c r="G28" s="20"/>
      <c r="H28" s="20"/>
      <c r="I28" s="20"/>
    </row>
    <row r="29" spans="1:9" ht="15.6" x14ac:dyDescent="0.3">
      <c r="A29" s="9" t="s">
        <v>38</v>
      </c>
      <c r="B29" s="16">
        <f>VLOOKUP(A29,[1]CONSERVATORI!$A$3:$C$57,3,FALSE)</f>
        <v>90026340449</v>
      </c>
      <c r="C29" s="24"/>
      <c r="D29" s="10"/>
      <c r="E29" s="10">
        <v>275</v>
      </c>
      <c r="F29" s="24"/>
      <c r="G29" s="20"/>
      <c r="H29" s="20"/>
      <c r="I29" s="20"/>
    </row>
    <row r="30" spans="1:9" ht="15.6" x14ac:dyDescent="0.3">
      <c r="A30" s="9" t="s">
        <v>39</v>
      </c>
      <c r="B30" s="16">
        <f>VLOOKUP(A30,[1]CONSERVATORI!$A$3:$C$57,3,FALSE)</f>
        <v>80009060387</v>
      </c>
      <c r="C30" s="24"/>
      <c r="D30" s="10"/>
      <c r="E30" s="10">
        <v>371</v>
      </c>
      <c r="F30" s="24"/>
      <c r="G30" s="20"/>
      <c r="H30" s="20"/>
      <c r="I30" s="20"/>
    </row>
    <row r="31" spans="1:9" ht="15.6" x14ac:dyDescent="0.3">
      <c r="A31" s="9" t="s">
        <v>19</v>
      </c>
      <c r="B31" s="16">
        <f>VLOOKUP(A31,[1]CONSERVATORI!$A$3:$C$57,3,FALSE)</f>
        <v>80025210487</v>
      </c>
      <c r="C31" s="24"/>
      <c r="D31" s="11"/>
      <c r="E31" s="11">
        <v>2306</v>
      </c>
      <c r="F31" s="24"/>
      <c r="G31" s="20"/>
      <c r="H31" s="20"/>
      <c r="I31" s="20"/>
    </row>
    <row r="32" spans="1:9" ht="15.6" x14ac:dyDescent="0.3">
      <c r="A32" s="9" t="s">
        <v>40</v>
      </c>
      <c r="B32" s="16">
        <f>VLOOKUP(A32,[1]CONSERVATORI!$A$3:$C$57,3,FALSE)</f>
        <v>80043230103</v>
      </c>
      <c r="C32" s="24"/>
      <c r="D32" s="10"/>
      <c r="E32" s="10">
        <v>165</v>
      </c>
      <c r="F32" s="24"/>
      <c r="G32" s="20"/>
      <c r="H32" s="20"/>
      <c r="I32" s="20"/>
    </row>
    <row r="33" spans="1:9" ht="15.6" x14ac:dyDescent="0.3">
      <c r="A33" s="9" t="s">
        <v>41</v>
      </c>
      <c r="B33" s="16">
        <f>VLOOKUP(A33,[1]CONSERVATORI!$A$3:$C$57,3,FALSE)</f>
        <v>80007670666</v>
      </c>
      <c r="C33" s="24"/>
      <c r="D33" s="11"/>
      <c r="E33" s="11">
        <v>1043</v>
      </c>
      <c r="F33" s="24"/>
      <c r="G33" s="20"/>
      <c r="H33" s="20"/>
      <c r="I33" s="20"/>
    </row>
    <row r="34" spans="1:9" ht="15.6" x14ac:dyDescent="0.3">
      <c r="A34" s="9" t="s">
        <v>42</v>
      </c>
      <c r="B34" s="16">
        <f>VLOOKUP(A34,[1]CONSERVATORI!$A$3:$C$57,3,FALSE)</f>
        <v>91027910115</v>
      </c>
      <c r="C34" s="24"/>
      <c r="D34" s="11"/>
      <c r="E34" s="11">
        <v>1504</v>
      </c>
      <c r="F34" s="24"/>
      <c r="G34" s="20"/>
      <c r="H34" s="20"/>
      <c r="I34" s="20"/>
    </row>
    <row r="35" spans="1:9" ht="15.6" x14ac:dyDescent="0.3">
      <c r="A35" s="9" t="s">
        <v>43</v>
      </c>
      <c r="B35" s="16">
        <f>VLOOKUP(A35,[1]CONSERVATORI!$A$3:$C$57,3,FALSE)</f>
        <v>91015440596</v>
      </c>
      <c r="C35" s="24"/>
      <c r="D35" s="10"/>
      <c r="E35" s="10">
        <v>868</v>
      </c>
      <c r="F35" s="24"/>
      <c r="G35" s="20"/>
      <c r="H35" s="20"/>
      <c r="I35" s="20"/>
    </row>
    <row r="36" spans="1:9" ht="15.6" x14ac:dyDescent="0.3">
      <c r="A36" s="9" t="s">
        <v>44</v>
      </c>
      <c r="B36" s="16">
        <f>VLOOKUP(A36,[1]CONSERVATORI!$A$3:$C$57,3,FALSE)</f>
        <v>93001510200</v>
      </c>
      <c r="C36" s="24"/>
      <c r="D36" s="10"/>
      <c r="E36" s="10">
        <v>867</v>
      </c>
      <c r="F36" s="24"/>
      <c r="G36" s="20"/>
      <c r="H36" s="20"/>
      <c r="I36" s="20"/>
    </row>
    <row r="37" spans="1:9" ht="15.6" x14ac:dyDescent="0.3">
      <c r="A37" s="9" t="s">
        <v>45</v>
      </c>
      <c r="B37" s="16">
        <f>VLOOKUP(A37,[1]CONSERVATORI!$A$3:$C$57,3,FALSE)</f>
        <v>97002610836</v>
      </c>
      <c r="C37" s="24"/>
      <c r="D37" s="11"/>
      <c r="E37" s="11">
        <v>5803</v>
      </c>
      <c r="F37" s="24"/>
      <c r="G37" s="20"/>
      <c r="H37" s="20"/>
      <c r="I37" s="20"/>
    </row>
    <row r="38" spans="1:9" ht="15.6" x14ac:dyDescent="0.3">
      <c r="A38" s="9" t="s">
        <v>46</v>
      </c>
      <c r="B38" s="16">
        <f>VLOOKUP(A38,[1]CONSERVATORI!$A$3:$C$57,3,FALSE)</f>
        <v>80017700636</v>
      </c>
      <c r="C38" s="24"/>
      <c r="D38" s="11"/>
      <c r="E38" s="11">
        <v>6602</v>
      </c>
      <c r="F38" s="24"/>
      <c r="G38" s="20"/>
      <c r="H38" s="20"/>
      <c r="I38" s="20"/>
    </row>
    <row r="39" spans="1:9" ht="15.6" x14ac:dyDescent="0.3">
      <c r="A39" s="9" t="s">
        <v>47</v>
      </c>
      <c r="B39" s="16">
        <f>VLOOKUP(A39,[1]CONSERVATORI!$A$3:$C$57,3,FALSE)</f>
        <v>80013920287</v>
      </c>
      <c r="C39" s="24"/>
      <c r="D39" s="10"/>
      <c r="E39" s="10">
        <v>102</v>
      </c>
      <c r="F39" s="24"/>
      <c r="G39" s="20"/>
      <c r="H39" s="20"/>
      <c r="I39" s="20"/>
    </row>
    <row r="40" spans="1:9" ht="15.6" x14ac:dyDescent="0.3">
      <c r="A40" s="12" t="s">
        <v>23</v>
      </c>
      <c r="B40" s="16">
        <f>VLOOKUP(A40,[1]CONSERVATORI!$A$3:$C$57,3,FALSE)</f>
        <v>97169270820</v>
      </c>
      <c r="C40" s="24"/>
      <c r="D40" s="11"/>
      <c r="E40" s="11">
        <v>1527</v>
      </c>
      <c r="F40" s="24"/>
      <c r="G40" s="20"/>
      <c r="H40" s="20"/>
      <c r="I40" s="20"/>
    </row>
    <row r="41" spans="1:9" ht="15.6" x14ac:dyDescent="0.3">
      <c r="A41" s="9" t="s">
        <v>48</v>
      </c>
      <c r="B41" s="16">
        <f>VLOOKUP(A41,[1]CONSERVATORI!$A$3:$C$57,3,FALSE)</f>
        <v>80003310549</v>
      </c>
      <c r="C41" s="24"/>
      <c r="D41" s="11"/>
      <c r="E41" s="11">
        <v>1485</v>
      </c>
      <c r="F41" s="24"/>
      <c r="G41" s="20"/>
      <c r="H41" s="20"/>
      <c r="I41" s="20"/>
    </row>
    <row r="42" spans="1:9" ht="15.6" x14ac:dyDescent="0.3">
      <c r="A42" s="9" t="s">
        <v>49</v>
      </c>
      <c r="B42" s="16">
        <f>VLOOKUP(A42,[1]CONSERVATORI!$A$3:$C$57,3,FALSE)</f>
        <v>80004650414</v>
      </c>
      <c r="C42" s="24"/>
      <c r="D42" s="11"/>
      <c r="E42" s="11">
        <v>3222</v>
      </c>
      <c r="F42" s="24"/>
      <c r="G42" s="20"/>
      <c r="H42" s="20"/>
      <c r="I42" s="20"/>
    </row>
    <row r="43" spans="1:9" ht="15.6" x14ac:dyDescent="0.3">
      <c r="A43" s="9" t="s">
        <v>50</v>
      </c>
      <c r="B43" s="16">
        <f>VLOOKUP(A43,[1]CONSERVATORI!$A$3:$C$57,3,FALSE)</f>
        <v>80010010330</v>
      </c>
      <c r="C43" s="24"/>
      <c r="D43" s="10"/>
      <c r="E43" s="10">
        <v>233</v>
      </c>
      <c r="F43" s="24"/>
      <c r="G43" s="20"/>
      <c r="H43" s="20"/>
      <c r="I43" s="20"/>
    </row>
    <row r="44" spans="1:9" ht="15.6" x14ac:dyDescent="0.3">
      <c r="A44" s="9" t="s">
        <v>24</v>
      </c>
      <c r="B44" s="16">
        <f>VLOOKUP(A44,[1]CONSERVATORI!$A$3:$C$57,3,FALSE)</f>
        <v>80007890801</v>
      </c>
      <c r="C44" s="24"/>
      <c r="D44" s="11"/>
      <c r="E44" s="11">
        <v>4712</v>
      </c>
      <c r="F44" s="24"/>
      <c r="G44" s="20"/>
      <c r="H44" s="20"/>
      <c r="I44" s="20"/>
    </row>
    <row r="45" spans="1:9" ht="15.6" x14ac:dyDescent="0.3">
      <c r="A45" s="9" t="s">
        <v>25</v>
      </c>
      <c r="B45" s="16">
        <f>VLOOKUP(A45,[1]CONSERVATORI!$A$3:$C$57,3,FALSE)</f>
        <v>80203690583</v>
      </c>
      <c r="C45" s="24"/>
      <c r="D45" s="10"/>
      <c r="E45" s="10">
        <v>374</v>
      </c>
      <c r="F45" s="24"/>
      <c r="G45" s="20"/>
      <c r="H45" s="20"/>
      <c r="I45" s="20"/>
    </row>
    <row r="46" spans="1:9" ht="15.6" x14ac:dyDescent="0.3">
      <c r="A46" s="9" t="s">
        <v>51</v>
      </c>
      <c r="B46" s="16">
        <f>VLOOKUP(A46,[1]CONSERVATORI!$A$3:$C$57,3,FALSE)</f>
        <v>95003210655</v>
      </c>
      <c r="C46" s="24"/>
      <c r="D46" s="11"/>
      <c r="E46" s="11">
        <v>1722</v>
      </c>
      <c r="F46" s="24"/>
      <c r="G46" s="20"/>
      <c r="H46" s="20"/>
      <c r="I46" s="20"/>
    </row>
    <row r="47" spans="1:9" ht="15.6" x14ac:dyDescent="0.3">
      <c r="A47" s="9" t="s">
        <v>26</v>
      </c>
      <c r="B47" s="16">
        <f>VLOOKUP(A47,[1]CONSERVATORI!$A$3:$C$57,3,FALSE)</f>
        <v>80001180902</v>
      </c>
      <c r="C47" s="24"/>
      <c r="D47" s="11"/>
      <c r="E47" s="11">
        <v>1374</v>
      </c>
      <c r="F47" s="24"/>
      <c r="G47" s="20"/>
      <c r="H47" s="20"/>
      <c r="I47" s="20"/>
    </row>
    <row r="48" spans="1:9" ht="15.6" x14ac:dyDescent="0.3">
      <c r="A48" s="9" t="s">
        <v>27</v>
      </c>
      <c r="B48" s="16">
        <f>VLOOKUP(A48,[1]CONSERVATORI!$A$3:$C$57,3,FALSE)</f>
        <v>80092330010</v>
      </c>
      <c r="C48" s="24"/>
      <c r="D48" s="10"/>
      <c r="E48" s="10">
        <v>502</v>
      </c>
      <c r="F48" s="24"/>
      <c r="G48" s="20"/>
      <c r="H48" s="20"/>
      <c r="I48" s="20"/>
    </row>
    <row r="49" spans="1:9" ht="15.6" x14ac:dyDescent="0.3">
      <c r="A49" s="9" t="s">
        <v>52</v>
      </c>
      <c r="B49" s="16">
        <f>VLOOKUP(A49,[1]CONSERVATORI!$A$3:$C$57,3,FALSE)</f>
        <v>96001610227</v>
      </c>
      <c r="C49" s="24"/>
      <c r="D49" s="11"/>
      <c r="E49" s="11">
        <v>1400</v>
      </c>
      <c r="F49" s="24"/>
      <c r="G49" s="20"/>
      <c r="H49" s="20"/>
      <c r="I49" s="20"/>
    </row>
    <row r="50" spans="1:9" ht="15.6" x14ac:dyDescent="0.3">
      <c r="A50" s="9" t="s">
        <v>53</v>
      </c>
      <c r="B50" s="16">
        <f>VLOOKUP(A50,[1]CONSERVATORI!$A$3:$C$57,3,FALSE)</f>
        <v>80020940328</v>
      </c>
      <c r="C50" s="24"/>
      <c r="D50" s="10"/>
      <c r="E50" s="10">
        <v>100</v>
      </c>
      <c r="F50" s="24"/>
      <c r="G50" s="20"/>
      <c r="H50" s="20"/>
      <c r="I50" s="20"/>
    </row>
    <row r="51" spans="1:9" ht="15.6" x14ac:dyDescent="0.3">
      <c r="A51" s="9" t="s">
        <v>54</v>
      </c>
      <c r="B51" s="16">
        <f>VLOOKUP(A51,[1]CONSERVATORI!$A$3:$C$57,3,FALSE)</f>
        <v>80012500239</v>
      </c>
      <c r="C51" s="24"/>
      <c r="D51" s="10"/>
      <c r="E51" s="10">
        <v>240</v>
      </c>
      <c r="F51" s="24"/>
      <c r="G51" s="20"/>
      <c r="H51" s="20"/>
      <c r="I51" s="20"/>
    </row>
    <row r="52" spans="1:9" ht="15.6" x14ac:dyDescent="0.3">
      <c r="A52" s="9" t="s">
        <v>55</v>
      </c>
      <c r="B52" s="16">
        <f>VLOOKUP(A52,[1]CONSERVATORI!$A$3:$C$57,3,FALSE)</f>
        <v>96003620794</v>
      </c>
      <c r="C52" s="24"/>
      <c r="D52" s="10"/>
      <c r="E52" s="10">
        <v>222</v>
      </c>
      <c r="F52" s="24"/>
      <c r="G52" s="20"/>
      <c r="H52" s="20"/>
      <c r="I52" s="20"/>
    </row>
    <row r="53" spans="1:9" ht="15.6" x14ac:dyDescent="0.3">
      <c r="A53" s="9" t="s">
        <v>56</v>
      </c>
      <c r="B53" s="16">
        <f>VLOOKUP(A53,[1]CONSERVATORI!$A$3:$C$57,3,FALSE)</f>
        <v>95002760247</v>
      </c>
      <c r="C53" s="24"/>
      <c r="D53" s="10"/>
      <c r="E53" s="10">
        <v>24</v>
      </c>
      <c r="F53" s="24"/>
      <c r="G53" s="20"/>
      <c r="H53" s="20"/>
      <c r="I53" s="20"/>
    </row>
    <row r="54" spans="1:9" x14ac:dyDescent="0.3">
      <c r="A54" s="5" t="s">
        <v>57</v>
      </c>
      <c r="B54" s="16"/>
      <c r="C54" s="24"/>
      <c r="D54" s="10"/>
      <c r="E54" s="10"/>
      <c r="F54" s="24"/>
      <c r="G54" s="20"/>
      <c r="H54" s="20"/>
      <c r="I54" s="20"/>
    </row>
    <row r="55" spans="1:9" x14ac:dyDescent="0.3">
      <c r="A55" s="6" t="s">
        <v>58</v>
      </c>
      <c r="B55" s="16">
        <f>VLOOKUP(A55,[1]ISIA!$A$3:$B$6,2,FALSE)</f>
        <v>80400540581</v>
      </c>
      <c r="C55" s="24"/>
      <c r="D55" s="10"/>
      <c r="E55" s="10">
        <v>41</v>
      </c>
      <c r="F55" s="24"/>
      <c r="G55" s="20"/>
      <c r="H55" s="20"/>
      <c r="I55" s="20"/>
    </row>
    <row r="56" spans="1:9" x14ac:dyDescent="0.3">
      <c r="A56" s="5" t="s">
        <v>59</v>
      </c>
      <c r="B56" s="16"/>
      <c r="C56" s="25"/>
      <c r="D56" s="13"/>
      <c r="E56" s="13">
        <f>SUM(E5:E55)</f>
        <v>60199</v>
      </c>
      <c r="F56" s="25"/>
      <c r="G56" s="21"/>
      <c r="H56" s="21"/>
      <c r="I56" s="21"/>
    </row>
  </sheetData>
  <mergeCells count="14">
    <mergeCell ref="B1:F1"/>
    <mergeCell ref="F4:F56"/>
    <mergeCell ref="A2:A3"/>
    <mergeCell ref="B2:B3"/>
    <mergeCell ref="C2:C3"/>
    <mergeCell ref="D2:E2"/>
    <mergeCell ref="F2:F3"/>
    <mergeCell ref="C5:C56"/>
    <mergeCell ref="G2:G3"/>
    <mergeCell ref="H2:H3"/>
    <mergeCell ref="I2:I3"/>
    <mergeCell ref="G4:G56"/>
    <mergeCell ref="H4:H56"/>
    <mergeCell ref="I4:I56"/>
  </mergeCells>
  <pageMargins left="0.11811023622047245" right="0.11811023622047245" top="0.15748031496062992" bottom="0.15748031496062992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workbookViewId="0">
      <selection activeCell="A22" sqref="A22"/>
    </sheetView>
  </sheetViews>
  <sheetFormatPr defaultRowHeight="14.4" x14ac:dyDescent="0.3"/>
  <cols>
    <col min="1" max="1" width="16.109375" bestFit="1" customWidth="1"/>
    <col min="2" max="2" width="15.5546875" bestFit="1" customWidth="1"/>
  </cols>
  <sheetData>
    <row r="1" spans="1:2" x14ac:dyDescent="0.3">
      <c r="A1" t="s">
        <v>2</v>
      </c>
      <c r="B1" s="15">
        <v>80015790720</v>
      </c>
    </row>
    <row r="2" spans="1:2" x14ac:dyDescent="0.3">
      <c r="A2" t="s">
        <v>3</v>
      </c>
      <c r="B2" s="15">
        <v>80080230370</v>
      </c>
    </row>
    <row r="3" spans="1:2" x14ac:dyDescent="0.3">
      <c r="A3" t="s">
        <v>4</v>
      </c>
      <c r="B3" s="15">
        <v>82002550455</v>
      </c>
    </row>
    <row r="4" spans="1:2" x14ac:dyDescent="0.3">
      <c r="A4" t="s">
        <v>60</v>
      </c>
      <c r="B4" s="15">
        <v>80011550870</v>
      </c>
    </row>
    <row r="5" spans="1:2" x14ac:dyDescent="0.3">
      <c r="A5" t="s">
        <v>61</v>
      </c>
      <c r="B5" s="15">
        <v>80005690799</v>
      </c>
    </row>
    <row r="6" spans="1:2" x14ac:dyDescent="0.3">
      <c r="A6" t="s">
        <v>5</v>
      </c>
      <c r="B6" s="15">
        <v>80019050485</v>
      </c>
    </row>
    <row r="7" spans="1:2" x14ac:dyDescent="0.3">
      <c r="A7" t="s">
        <v>6</v>
      </c>
      <c r="B7" s="15">
        <v>80003160712</v>
      </c>
    </row>
    <row r="8" spans="1:2" x14ac:dyDescent="0.3">
      <c r="A8" t="s">
        <v>7</v>
      </c>
      <c r="B8" s="15">
        <v>80006930608</v>
      </c>
    </row>
    <row r="9" spans="1:2" x14ac:dyDescent="0.3">
      <c r="A9" t="s">
        <v>14</v>
      </c>
      <c r="B9" s="15">
        <v>80006960662</v>
      </c>
    </row>
    <row r="10" spans="1:2" x14ac:dyDescent="0.3">
      <c r="A10" t="s">
        <v>8</v>
      </c>
      <c r="B10" s="15">
        <v>93021080754</v>
      </c>
    </row>
    <row r="11" spans="1:2" x14ac:dyDescent="0.3">
      <c r="A11" t="s">
        <v>62</v>
      </c>
      <c r="B11" s="15">
        <v>80006160438</v>
      </c>
    </row>
    <row r="12" spans="1:2" x14ac:dyDescent="0.3">
      <c r="A12" t="s">
        <v>9</v>
      </c>
      <c r="B12" s="15">
        <v>80094690155</v>
      </c>
    </row>
    <row r="13" spans="1:2" x14ac:dyDescent="0.3">
      <c r="A13" t="s">
        <v>10</v>
      </c>
      <c r="B13" s="15">
        <v>80021000635</v>
      </c>
    </row>
    <row r="14" spans="1:2" x14ac:dyDescent="0.3">
      <c r="A14" t="s">
        <v>63</v>
      </c>
      <c r="B14" s="15">
        <v>80028180828</v>
      </c>
    </row>
    <row r="15" spans="1:2" x14ac:dyDescent="0.3">
      <c r="A15" t="s">
        <v>11</v>
      </c>
      <c r="B15" s="15">
        <v>80007690805</v>
      </c>
    </row>
    <row r="16" spans="1:2" x14ac:dyDescent="0.3">
      <c r="A16" t="s">
        <v>58</v>
      </c>
      <c r="B16" s="15">
        <v>80228830586</v>
      </c>
    </row>
    <row r="17" spans="1:2" x14ac:dyDescent="0.3">
      <c r="A17" t="s">
        <v>12</v>
      </c>
      <c r="B17" s="15">
        <v>92021370900</v>
      </c>
    </row>
    <row r="18" spans="1:2" x14ac:dyDescent="0.3">
      <c r="A18" t="s">
        <v>13</v>
      </c>
      <c r="B18" s="15">
        <v>80092570011</v>
      </c>
    </row>
    <row r="19" spans="1:2" x14ac:dyDescent="0.3">
      <c r="A19" t="s">
        <v>64</v>
      </c>
      <c r="B19" s="15">
        <v>82004850416</v>
      </c>
    </row>
    <row r="20" spans="1:2" x14ac:dyDescent="0.3">
      <c r="A20" t="s">
        <v>65</v>
      </c>
      <c r="B20">
        <v>80013420270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3" sqref="D13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2018-03-29T10:47:31Z</dcterms:modified>
</cp:coreProperties>
</file>