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65" windowWidth="14235" windowHeight="9255"/>
  </bookViews>
  <sheets>
    <sheet name="Tab A1" sheetId="4" r:id="rId1"/>
    <sheet name="Tab A2 " sheetId="5" r:id="rId2"/>
    <sheet name="Tabella" sheetId="6" r:id="rId3"/>
    <sheet name="Foglio2" sheetId="7" r:id="rId4"/>
  </sheets>
  <calcPr calcId="145621"/>
</workbook>
</file>

<file path=xl/calcChain.xml><?xml version="1.0" encoding="utf-8"?>
<calcChain xmlns="http://schemas.openxmlformats.org/spreadsheetml/2006/main">
  <c r="F22" i="6" l="1"/>
  <c r="C28" i="5" l="1"/>
  <c r="D27" i="5"/>
  <c r="D26" i="5"/>
  <c r="D25" i="5"/>
  <c r="D24" i="5"/>
  <c r="D23" i="5"/>
  <c r="D22" i="5"/>
  <c r="D21" i="5"/>
  <c r="D20" i="5"/>
  <c r="D19" i="5"/>
  <c r="D18" i="5"/>
  <c r="D17" i="5"/>
  <c r="D16" i="5"/>
  <c r="D15" i="5"/>
  <c r="D14" i="5"/>
  <c r="D13" i="5"/>
  <c r="D12" i="5"/>
  <c r="D11" i="5"/>
  <c r="D10" i="5"/>
  <c r="D9" i="5"/>
  <c r="D8" i="5"/>
  <c r="D7" i="5"/>
  <c r="C28" i="4"/>
  <c r="D27" i="4"/>
  <c r="D26" i="4"/>
  <c r="D25" i="4"/>
  <c r="D24" i="4"/>
  <c r="D23" i="4"/>
  <c r="D22" i="4"/>
  <c r="D21" i="4"/>
  <c r="D20" i="4"/>
  <c r="D19" i="4"/>
  <c r="D18" i="4"/>
  <c r="D17" i="4"/>
  <c r="D16" i="4"/>
  <c r="D15" i="4"/>
  <c r="D14" i="4"/>
  <c r="D13" i="4"/>
  <c r="D12" i="4"/>
  <c r="D11" i="4"/>
  <c r="D10" i="4"/>
  <c r="D9" i="4"/>
  <c r="D8" i="4"/>
  <c r="D7" i="4"/>
  <c r="D28" i="5" l="1"/>
  <c r="E8" i="5" s="1"/>
  <c r="D28" i="4"/>
  <c r="E9" i="4" s="1"/>
  <c r="E7" i="5" l="1"/>
  <c r="E18" i="5"/>
  <c r="E12" i="5"/>
  <c r="E15" i="5"/>
  <c r="E14" i="5"/>
  <c r="E21" i="5"/>
  <c r="E9" i="5"/>
  <c r="E23" i="5"/>
  <c r="E25" i="5"/>
  <c r="E13" i="5"/>
  <c r="E27" i="5"/>
  <c r="E11" i="5"/>
  <c r="E26" i="5"/>
  <c r="E24" i="5"/>
  <c r="E10" i="5"/>
  <c r="E20" i="5"/>
  <c r="E17" i="5"/>
  <c r="E22" i="5"/>
  <c r="E19" i="5"/>
  <c r="E16" i="5"/>
  <c r="E7" i="4"/>
  <c r="E14" i="4"/>
  <c r="E22" i="4"/>
  <c r="E8" i="4"/>
  <c r="E15" i="4"/>
  <c r="E18" i="4"/>
  <c r="E19" i="4"/>
  <c r="E10" i="4"/>
  <c r="E26" i="4"/>
  <c r="E23" i="4"/>
  <c r="E16" i="4"/>
  <c r="E17" i="4"/>
  <c r="E20" i="4"/>
  <c r="E11" i="4"/>
  <c r="E27" i="4"/>
  <c r="E21" i="4"/>
  <c r="E12" i="4"/>
  <c r="E25" i="4"/>
  <c r="E24" i="4"/>
  <c r="E13" i="4"/>
</calcChain>
</file>

<file path=xl/sharedStrings.xml><?xml version="1.0" encoding="utf-8"?>
<sst xmlns="http://schemas.openxmlformats.org/spreadsheetml/2006/main" count="127" uniqueCount="69">
  <si>
    <t>REGIONE</t>
  </si>
  <si>
    <t>Alunni (2)</t>
  </si>
  <si>
    <t>Stima alunni meno abbienti (3)</t>
  </si>
  <si>
    <t>Somme da attribuire alle Regioni e alle Province autonome (4)</t>
  </si>
  <si>
    <t>%</t>
  </si>
  <si>
    <t>N.</t>
  </si>
  <si>
    <t>€</t>
  </si>
  <si>
    <t>a</t>
  </si>
  <si>
    <t>b</t>
  </si>
  <si>
    <t>c=b*a/100</t>
  </si>
  <si>
    <r>
      <t>d=c/c</t>
    </r>
    <r>
      <rPr>
        <b/>
        <vertAlign val="subscript"/>
        <sz val="9"/>
        <color indexed="18"/>
        <rFont val="Arial"/>
        <family val="2"/>
      </rPr>
      <t>tot</t>
    </r>
    <r>
      <rPr>
        <b/>
        <sz val="9"/>
        <color indexed="18"/>
        <rFont val="Arial"/>
        <family val="2"/>
      </rPr>
      <t>*d</t>
    </r>
    <r>
      <rPr>
        <b/>
        <vertAlign val="subscript"/>
        <sz val="9"/>
        <color indexed="18"/>
        <rFont val="Arial"/>
        <family val="2"/>
      </rPr>
      <t>tot</t>
    </r>
  </si>
  <si>
    <t>Piemonte</t>
  </si>
  <si>
    <t>Lombardia</t>
  </si>
  <si>
    <t>Trento</t>
  </si>
  <si>
    <t>Bolzano-Bozen</t>
  </si>
  <si>
    <t>Veneto</t>
  </si>
  <si>
    <t>Friuli-Venezia Giulia</t>
  </si>
  <si>
    <t>Liguria</t>
  </si>
  <si>
    <t>Emilia-Romagna</t>
  </si>
  <si>
    <t>Toscana</t>
  </si>
  <si>
    <t>Umbria</t>
  </si>
  <si>
    <t>Marche</t>
  </si>
  <si>
    <t>Lazio</t>
  </si>
  <si>
    <t>Abruzzo</t>
  </si>
  <si>
    <t>Molise</t>
  </si>
  <si>
    <t>Campania</t>
  </si>
  <si>
    <t>Puglia</t>
  </si>
  <si>
    <t>Basilicata</t>
  </si>
  <si>
    <t>Calabria</t>
  </si>
  <si>
    <t>Sicilia</t>
  </si>
  <si>
    <t>Sardegna</t>
  </si>
  <si>
    <t>ITALIA</t>
  </si>
  <si>
    <t>(4) Somme attribuite alle regioni in proporzione al numero di alunni appartenenti alle famiglie meno abbienti</t>
  </si>
  <si>
    <t>Trento*</t>
  </si>
  <si>
    <t>Bolzano-Bozen*</t>
  </si>
  <si>
    <t>(*) Le somme spettanti in sede di riparto alle province autonome di Trento e Bolzano, per effetto delle disposizioni di cui all'art.2. comma 109, legge n.191/2009, costituiscono economie per il Bilancio dello Stato.</t>
  </si>
  <si>
    <t>Famiglie con reddito inferiore a    € 15.493,71 (1)</t>
  </si>
  <si>
    <r>
      <t>d=c/c</t>
    </r>
    <r>
      <rPr>
        <b/>
        <vertAlign val="subscript"/>
        <sz val="9"/>
        <color rgb="FF000080"/>
        <rFont val="Arial"/>
        <family val="2"/>
      </rPr>
      <t>tot</t>
    </r>
    <r>
      <rPr>
        <b/>
        <sz val="9"/>
        <color rgb="FF000080"/>
        <rFont val="Arial"/>
        <family val="2"/>
      </rPr>
      <t>*d</t>
    </r>
    <r>
      <rPr>
        <b/>
        <vertAlign val="subscript"/>
        <sz val="9"/>
        <color rgb="FF000080"/>
        <rFont val="Arial"/>
        <family val="2"/>
      </rPr>
      <t>tot</t>
    </r>
  </si>
  <si>
    <t>(3) Alunni che presumibilmente appartengono alla fascia delle famiglie con reddito inferiore ad € 15.493,71 (già £ 30 milioni); il numero degli alunni meno abbienti è stato calcolato rapportando il numero complessivo degli alunni interessati della regione al valore percentuale delle rispettive famiglie con reddito precitato.</t>
  </si>
  <si>
    <t>Valle d'Aosta</t>
  </si>
  <si>
    <t>Torino</t>
  </si>
  <si>
    <t>Aosta</t>
  </si>
  <si>
    <t>Milano</t>
  </si>
  <si>
    <t>Venezia</t>
  </si>
  <si>
    <t>Trieste</t>
  </si>
  <si>
    <t>genova</t>
  </si>
  <si>
    <t>Bologna</t>
  </si>
  <si>
    <t>Firenze</t>
  </si>
  <si>
    <t>Perugia</t>
  </si>
  <si>
    <t>Ancona</t>
  </si>
  <si>
    <t>Roma</t>
  </si>
  <si>
    <t>L'Aquila</t>
  </si>
  <si>
    <t>Campobasso</t>
  </si>
  <si>
    <t>Napoli</t>
  </si>
  <si>
    <t>Bari</t>
  </si>
  <si>
    <t>Potenza</t>
  </si>
  <si>
    <t>Catanzaro</t>
  </si>
  <si>
    <t>Palermo</t>
  </si>
  <si>
    <t>Cagliari</t>
  </si>
  <si>
    <t>PROVINCIA</t>
  </si>
  <si>
    <t>CONTO TESORERIA</t>
  </si>
  <si>
    <t>TESORERIA</t>
  </si>
  <si>
    <t>TOT. FINANZIAMENTI</t>
  </si>
  <si>
    <t>CODICE FISCALE</t>
  </si>
  <si>
    <t>TABELLA A/1 - Piano di riparto dei fondi destinati alla fornitura dei libri di testo in favore degli alunni che adempiono all'obbligo scolastico secondo la distribuzione degli alunni meno abbienti stimata sulla base della percentuale delle famiglie con reddito disponibile netto (inclusi i fitti figurativi) inferiore a € 15.493,71 per Regione -</t>
  </si>
  <si>
    <t>(1) Istat, Indagine sulle condizioni di vita delle famiglie (EU-SILC) - anno 2015</t>
  </si>
  <si>
    <t>(2) Numero alunni riferiti all'anno scolastico 2015/16</t>
  </si>
  <si>
    <t>TABELLA A/2 - Piano di riparto dei fondi destinati alla fornitura, anche in comodato, dei libri di testo in favore degli alunni della scuola secondaria superiore secondo la distribuzione degli alunni meno abbienti stimata sulla base della percentuale delle famiglie con reddito disponibile netto  (inclusi i fitti figurativi) inferiore a € 15.493,71 per Regione.</t>
  </si>
  <si>
    <t>TABELLA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</si>
</sst>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 #,##0_-;_-* &quot;-&quot;_-;_-@_-"/>
    <numFmt numFmtId="43" formatCode="_-* #,##0.00_-;\-* #,##0.00_-;_-* &quot;-&quot;??_-;_-@_-"/>
    <numFmt numFmtId="164" formatCode="0.0"/>
    <numFmt numFmtId="165" formatCode="_-* #,##0_-;\-* #,##0_-;_-* &quot;-&quot;??_-;_-@_-"/>
    <numFmt numFmtId="166" formatCode="_(* #,##0.0_);_(* \(#,##0.0\);_(* &quot;-&quot;??_);_(@_)"/>
    <numFmt numFmtId="167" formatCode="_-* #,##0.0_-;\-* #,##0.0_-;_-* &quot;-&quot;?_-;_-@_-"/>
  </numFmts>
  <fonts count="23" x14ac:knownFonts="1">
    <font>
      <sz val="10"/>
      <name val="Arial"/>
    </font>
    <font>
      <sz val="10"/>
      <name val="Arial"/>
      <family val="2"/>
    </font>
    <font>
      <b/>
      <sz val="12"/>
      <color indexed="18"/>
      <name val="Arial"/>
      <family val="2"/>
    </font>
    <font>
      <b/>
      <sz val="9"/>
      <color indexed="18"/>
      <name val="Arial"/>
      <family val="2"/>
    </font>
    <font>
      <b/>
      <vertAlign val="subscript"/>
      <sz val="9"/>
      <color indexed="18"/>
      <name val="Arial"/>
      <family val="2"/>
    </font>
    <font>
      <sz val="9"/>
      <color indexed="18"/>
      <name val="Arial"/>
      <family val="2"/>
    </font>
    <font>
      <b/>
      <sz val="8"/>
      <color indexed="18"/>
      <name val="Arial"/>
      <family val="2"/>
    </font>
    <font>
      <sz val="8"/>
      <name val="Arial"/>
      <family val="2"/>
    </font>
    <font>
      <sz val="12"/>
      <color indexed="18"/>
      <name val="Arial"/>
      <family val="2"/>
    </font>
    <font>
      <b/>
      <sz val="9"/>
      <color indexed="62"/>
      <name val="Arial"/>
      <family val="2"/>
    </font>
    <font>
      <b/>
      <sz val="10"/>
      <color indexed="18"/>
      <name val="Arial"/>
      <family val="2"/>
    </font>
    <font>
      <b/>
      <sz val="9"/>
      <color rgb="FFFF0000"/>
      <name val="Arial"/>
      <family val="2"/>
    </font>
    <font>
      <sz val="10"/>
      <name val="Arial"/>
      <family val="2"/>
    </font>
    <font>
      <b/>
      <sz val="10"/>
      <name val="Arial"/>
      <family val="2"/>
    </font>
    <font>
      <b/>
      <sz val="10"/>
      <color rgb="FFFF0000"/>
      <name val="Arial"/>
      <family val="2"/>
    </font>
    <font>
      <b/>
      <sz val="9"/>
      <name val="Arial"/>
      <family val="2"/>
    </font>
    <font>
      <sz val="9"/>
      <name val="Arial"/>
      <family val="2"/>
    </font>
    <font>
      <b/>
      <sz val="8"/>
      <color rgb="FFFF0000"/>
      <name val="Arial"/>
      <family val="2"/>
    </font>
    <font>
      <b/>
      <sz val="9"/>
      <color rgb="FF000080"/>
      <name val="Arial"/>
      <family val="2"/>
    </font>
    <font>
      <b/>
      <vertAlign val="subscript"/>
      <sz val="9"/>
      <color rgb="FF000080"/>
      <name val="Arial"/>
      <family val="2"/>
    </font>
    <font>
      <b/>
      <sz val="8"/>
      <color rgb="FF000080"/>
      <name val="Arial"/>
      <family val="2"/>
    </font>
    <font>
      <sz val="8"/>
      <color rgb="FF000080"/>
      <name val="Arial"/>
      <family val="2"/>
    </font>
    <font>
      <sz val="10"/>
      <color rgb="FF000080"/>
      <name val="Arial"/>
      <family val="2"/>
    </font>
  </fonts>
  <fills count="3">
    <fill>
      <patternFill patternType="none"/>
    </fill>
    <fill>
      <patternFill patternType="gray125"/>
    </fill>
    <fill>
      <patternFill patternType="solid">
        <fgColor indexed="9"/>
        <bgColor indexed="64"/>
      </patternFill>
    </fill>
  </fills>
  <borders count="25">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right/>
      <top/>
      <bottom style="thin">
        <color indexed="64"/>
      </bottom>
      <diagonal/>
    </border>
  </borders>
  <cellStyleXfs count="2">
    <xf numFmtId="0" fontId="0" fillId="0" borderId="0"/>
    <xf numFmtId="43" fontId="1" fillId="0" borderId="0" applyFont="0" applyFill="0" applyBorder="0" applyAlignment="0" applyProtection="0"/>
  </cellStyleXfs>
  <cellXfs count="109">
    <xf numFmtId="0" fontId="0" fillId="0" borderId="0" xfId="0"/>
    <xf numFmtId="0" fontId="2" fillId="2" borderId="0" xfId="0" applyFont="1" applyFill="1" applyAlignment="1">
      <alignment horizontal="left" vertical="top" wrapText="1"/>
    </xf>
    <xf numFmtId="0" fontId="2" fillId="2" borderId="1" xfId="0" applyFont="1" applyFill="1" applyBorder="1" applyAlignment="1">
      <alignment horizontal="left" vertical="top" wrapText="1"/>
    </xf>
    <xf numFmtId="0" fontId="3" fillId="2" borderId="3" xfId="0" applyFont="1" applyFill="1" applyBorder="1" applyAlignment="1">
      <alignment horizontal="center" vertical="center"/>
    </xf>
    <xf numFmtId="0" fontId="3" fillId="2" borderId="4" xfId="0" applyFont="1" applyFill="1" applyBorder="1" applyAlignment="1">
      <alignment horizontal="left" vertical="top" wrapText="1"/>
    </xf>
    <xf numFmtId="0" fontId="3" fillId="2" borderId="5"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2" borderId="7" xfId="0" applyFont="1" applyFill="1" applyBorder="1" applyAlignment="1">
      <alignment horizontal="left" vertical="top" wrapText="1"/>
    </xf>
    <xf numFmtId="0" fontId="5" fillId="2" borderId="0" xfId="0" applyFont="1" applyFill="1"/>
    <xf numFmtId="165" fontId="5" fillId="2" borderId="0" xfId="1" applyNumberFormat="1" applyFont="1" applyFill="1" applyBorder="1" applyAlignment="1">
      <alignment vertical="top" wrapText="1"/>
    </xf>
    <xf numFmtId="0" fontId="5" fillId="2" borderId="0" xfId="0" applyFont="1" applyFill="1" applyBorder="1"/>
    <xf numFmtId="0" fontId="0" fillId="0" borderId="0" xfId="0" applyAlignment="1">
      <alignment vertical="center" wrapText="1"/>
    </xf>
    <xf numFmtId="0" fontId="3" fillId="2" borderId="7" xfId="0" applyFont="1" applyFill="1" applyBorder="1" applyAlignment="1">
      <alignment horizontal="left" vertical="center" wrapText="1"/>
    </xf>
    <xf numFmtId="164" fontId="3" fillId="2" borderId="7" xfId="0" applyNumberFormat="1" applyFont="1" applyFill="1" applyBorder="1" applyAlignment="1">
      <alignment horizontal="right" vertical="center"/>
    </xf>
    <xf numFmtId="0" fontId="8" fillId="2" borderId="0" xfId="0" applyFont="1" applyFill="1"/>
    <xf numFmtId="165" fontId="8" fillId="2" borderId="0" xfId="1" applyNumberFormat="1" applyFont="1" applyFill="1" applyBorder="1" applyAlignment="1">
      <alignment vertical="top" wrapText="1"/>
    </xf>
    <xf numFmtId="0" fontId="8" fillId="2" borderId="0" xfId="0" applyFont="1" applyFill="1" applyBorder="1"/>
    <xf numFmtId="0" fontId="3" fillId="2" borderId="0" xfId="0" applyFont="1" applyFill="1" applyBorder="1" applyAlignment="1">
      <alignment horizontal="left" vertical="center" wrapText="1"/>
    </xf>
    <xf numFmtId="164" fontId="3" fillId="2" borderId="0" xfId="0" applyNumberFormat="1" applyFont="1" applyFill="1" applyBorder="1" applyAlignment="1">
      <alignment horizontal="right" vertical="center"/>
    </xf>
    <xf numFmtId="41" fontId="3" fillId="2" borderId="0" xfId="1" applyNumberFormat="1" applyFont="1" applyFill="1" applyBorder="1" applyAlignment="1">
      <alignment vertical="center"/>
    </xf>
    <xf numFmtId="41" fontId="9" fillId="0" borderId="0" xfId="1" applyNumberFormat="1" applyFont="1" applyFill="1" applyBorder="1" applyAlignment="1">
      <alignment vertical="center"/>
    </xf>
    <xf numFmtId="3" fontId="0" fillId="0" borderId="0" xfId="0" applyNumberFormat="1"/>
    <xf numFmtId="0" fontId="0" fillId="0" borderId="0" xfId="0" applyBorder="1"/>
    <xf numFmtId="0" fontId="9" fillId="2" borderId="2" xfId="0" applyFont="1" applyFill="1" applyBorder="1" applyAlignment="1">
      <alignment horizontal="center" vertical="center"/>
    </xf>
    <xf numFmtId="4" fontId="10" fillId="0" borderId="0" xfId="0" applyNumberFormat="1" applyFont="1"/>
    <xf numFmtId="164" fontId="11" fillId="2" borderId="7" xfId="0" applyNumberFormat="1" applyFont="1" applyFill="1" applyBorder="1" applyAlignment="1">
      <alignment horizontal="right" vertical="top"/>
    </xf>
    <xf numFmtId="41" fontId="0" fillId="0" borderId="0" xfId="0" applyNumberFormat="1"/>
    <xf numFmtId="0" fontId="9" fillId="2" borderId="9"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2" borderId="11" xfId="0" applyFont="1" applyFill="1" applyBorder="1" applyAlignment="1">
      <alignment horizontal="center" vertical="center" wrapText="1"/>
    </xf>
    <xf numFmtId="41" fontId="13" fillId="0" borderId="0" xfId="0" applyNumberFormat="1" applyFont="1"/>
    <xf numFmtId="0" fontId="13" fillId="0" borderId="0" xfId="0" applyFont="1"/>
    <xf numFmtId="3" fontId="0" fillId="0" borderId="0" xfId="0" applyNumberFormat="1" applyFill="1" applyBorder="1"/>
    <xf numFmtId="0" fontId="9" fillId="2"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6" fillId="2" borderId="0" xfId="0" applyFont="1" applyFill="1" applyAlignment="1">
      <alignment horizontal="left" vertical="top" wrapText="1"/>
    </xf>
    <xf numFmtId="0" fontId="17" fillId="0" borderId="0" xfId="0" applyFont="1" applyBorder="1" applyAlignment="1">
      <alignment wrapText="1"/>
    </xf>
    <xf numFmtId="41" fontId="14" fillId="0" borderId="0" xfId="0" applyNumberFormat="1" applyFont="1" applyBorder="1"/>
    <xf numFmtId="9" fontId="14" fillId="0" borderId="0" xfId="0" applyNumberFormat="1" applyFont="1" applyBorder="1"/>
    <xf numFmtId="3" fontId="0" fillId="0" borderId="0" xfId="0" applyNumberFormat="1" applyBorder="1"/>
    <xf numFmtId="0" fontId="13" fillId="0" borderId="0" xfId="0" applyFont="1" applyBorder="1"/>
    <xf numFmtId="164" fontId="16" fillId="2" borderId="0" xfId="0" applyNumberFormat="1" applyFont="1" applyFill="1" applyBorder="1" applyAlignment="1">
      <alignment horizontal="right" vertical="top"/>
    </xf>
    <xf numFmtId="41" fontId="16" fillId="0" borderId="0" xfId="1" applyNumberFormat="1" applyFont="1" applyFill="1" applyBorder="1" applyAlignment="1">
      <alignment vertical="top"/>
    </xf>
    <xf numFmtId="0" fontId="12" fillId="0" borderId="0" xfId="0" applyFont="1" applyBorder="1"/>
    <xf numFmtId="41" fontId="13" fillId="0" borderId="0" xfId="0" applyNumberFormat="1" applyFont="1" applyBorder="1"/>
    <xf numFmtId="41" fontId="12" fillId="0" borderId="0" xfId="0" applyNumberFormat="1" applyFont="1" applyBorder="1"/>
    <xf numFmtId="41" fontId="18" fillId="2" borderId="2" xfId="1" applyNumberFormat="1" applyFont="1" applyFill="1" applyBorder="1" applyAlignment="1">
      <alignment vertical="top"/>
    </xf>
    <xf numFmtId="41" fontId="18" fillId="2" borderId="9" xfId="1" applyNumberFormat="1" applyFont="1" applyFill="1" applyBorder="1" applyAlignment="1">
      <alignment vertical="top"/>
    </xf>
    <xf numFmtId="41" fontId="18" fillId="2" borderId="7" xfId="1" applyNumberFormat="1" applyFont="1" applyFill="1" applyBorder="1" applyAlignment="1">
      <alignment vertical="top"/>
    </xf>
    <xf numFmtId="165" fontId="18" fillId="0" borderId="2" xfId="1" applyNumberFormat="1" applyFont="1" applyBorder="1"/>
    <xf numFmtId="41" fontId="18" fillId="0" borderId="2" xfId="1" applyNumberFormat="1" applyFont="1" applyFill="1" applyBorder="1" applyAlignment="1">
      <alignment vertical="top"/>
    </xf>
    <xf numFmtId="165" fontId="18" fillId="0" borderId="9" xfId="1" applyNumberFormat="1" applyFont="1" applyBorder="1"/>
    <xf numFmtId="41" fontId="18" fillId="0" borderId="7" xfId="1" applyNumberFormat="1" applyFont="1" applyFill="1" applyBorder="1" applyAlignment="1">
      <alignment vertical="top"/>
    </xf>
    <xf numFmtId="166" fontId="18" fillId="0" borderId="2" xfId="1" quotePrefix="1" applyNumberFormat="1" applyFont="1" applyBorder="1" applyAlignment="1">
      <alignment vertical="center"/>
    </xf>
    <xf numFmtId="166" fontId="18" fillId="0" borderId="2" xfId="1" quotePrefix="1" applyNumberFormat="1" applyFont="1" applyBorder="1" applyAlignment="1">
      <alignment horizontal="right" vertical="center"/>
    </xf>
    <xf numFmtId="166" fontId="18" fillId="0" borderId="9" xfId="1" quotePrefix="1" applyNumberFormat="1" applyFont="1" applyBorder="1" applyAlignment="1">
      <alignment vertical="center"/>
    </xf>
    <xf numFmtId="0" fontId="18" fillId="2" borderId="8" xfId="0" applyFont="1" applyFill="1" applyBorder="1" applyAlignment="1">
      <alignment horizontal="center" vertical="center"/>
    </xf>
    <xf numFmtId="0" fontId="18" fillId="2" borderId="9" xfId="0" applyFont="1" applyFill="1" applyBorder="1" applyAlignment="1">
      <alignment horizontal="center" vertical="center" wrapText="1"/>
    </xf>
    <xf numFmtId="0" fontId="18" fillId="2" borderId="8" xfId="0" applyFont="1" applyFill="1" applyBorder="1" applyAlignment="1">
      <alignment horizontal="center" vertical="center" wrapText="1"/>
    </xf>
    <xf numFmtId="0" fontId="18" fillId="2" borderId="10" xfId="0" applyFont="1" applyFill="1" applyBorder="1" applyAlignment="1">
      <alignment horizontal="center" vertical="center"/>
    </xf>
    <xf numFmtId="0" fontId="18" fillId="2" borderId="11" xfId="0" applyFont="1" applyFill="1" applyBorder="1" applyAlignment="1">
      <alignment horizontal="center" vertical="center" wrapText="1"/>
    </xf>
    <xf numFmtId="165" fontId="18" fillId="0" borderId="0" xfId="1" applyNumberFormat="1" applyFont="1"/>
    <xf numFmtId="41" fontId="18" fillId="2" borderId="22" xfId="1" applyNumberFormat="1" applyFont="1" applyFill="1" applyBorder="1" applyAlignment="1">
      <alignment vertical="top"/>
    </xf>
    <xf numFmtId="41" fontId="18" fillId="0" borderId="7" xfId="1" applyNumberFormat="1" applyFont="1" applyFill="1" applyBorder="1" applyAlignment="1">
      <alignment vertical="center"/>
    </xf>
    <xf numFmtId="41" fontId="18" fillId="2" borderId="7" xfId="1" applyNumberFormat="1" applyFont="1" applyFill="1" applyBorder="1" applyAlignment="1">
      <alignment vertical="center"/>
    </xf>
    <xf numFmtId="0" fontId="3" fillId="2" borderId="2"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2" borderId="2" xfId="0" applyFont="1" applyFill="1" applyBorder="1" applyAlignment="1">
      <alignment horizontal="center" vertical="top" wrapText="1"/>
    </xf>
    <xf numFmtId="167" fontId="18" fillId="2" borderId="2" xfId="1" applyNumberFormat="1" applyFont="1" applyFill="1" applyBorder="1" applyAlignment="1">
      <alignment vertical="top"/>
    </xf>
    <xf numFmtId="167" fontId="18" fillId="0" borderId="2" xfId="1" applyNumberFormat="1" applyFont="1" applyFill="1" applyBorder="1" applyAlignment="1">
      <alignment vertical="top"/>
    </xf>
    <xf numFmtId="167" fontId="18" fillId="2" borderId="9" xfId="1" applyNumberFormat="1" applyFont="1" applyFill="1" applyBorder="1" applyAlignment="1">
      <alignment vertical="top"/>
    </xf>
    <xf numFmtId="167" fontId="18" fillId="0" borderId="7" xfId="1" applyNumberFormat="1" applyFont="1" applyFill="1" applyBorder="1" applyAlignment="1">
      <alignment vertical="top"/>
    </xf>
    <xf numFmtId="167" fontId="18" fillId="2" borderId="23" xfId="1" applyNumberFormat="1" applyFont="1" applyFill="1" applyBorder="1" applyAlignment="1">
      <alignment vertical="top"/>
    </xf>
    <xf numFmtId="167" fontId="18" fillId="0" borderId="7" xfId="1" applyNumberFormat="1" applyFont="1" applyFill="1" applyBorder="1" applyAlignment="1">
      <alignment vertical="center"/>
    </xf>
    <xf numFmtId="4" fontId="0" fillId="0" borderId="0" xfId="0" applyNumberFormat="1"/>
    <xf numFmtId="4" fontId="13" fillId="0" borderId="0" xfId="0" applyNumberFormat="1" applyFont="1"/>
    <xf numFmtId="4" fontId="0" fillId="0" borderId="2" xfId="0" applyNumberFormat="1" applyBorder="1"/>
    <xf numFmtId="4" fontId="0" fillId="0" borderId="9" xfId="0" applyNumberFormat="1" applyBorder="1"/>
    <xf numFmtId="4" fontId="13" fillId="0" borderId="7" xfId="0" applyNumberFormat="1" applyFont="1" applyBorder="1"/>
    <xf numFmtId="0" fontId="6" fillId="2" borderId="0" xfId="0" applyFont="1" applyFill="1" applyAlignment="1">
      <alignment horizontal="left" vertical="top" wrapText="1"/>
    </xf>
    <xf numFmtId="0" fontId="7" fillId="0" borderId="0" xfId="0" applyFont="1" applyAlignment="1">
      <alignment horizontal="left"/>
    </xf>
    <xf numFmtId="0" fontId="13" fillId="0" borderId="0" xfId="0" applyFont="1" applyBorder="1" applyAlignment="1">
      <alignment horizontal="center"/>
    </xf>
    <xf numFmtId="0" fontId="20" fillId="2" borderId="0" xfId="0" applyFont="1" applyFill="1" applyAlignment="1">
      <alignment horizontal="left" vertical="top" wrapText="1"/>
    </xf>
    <xf numFmtId="0" fontId="14" fillId="0" borderId="0" xfId="0" applyFont="1" applyBorder="1" applyAlignment="1">
      <alignment horizontal="center" wrapText="1"/>
    </xf>
    <xf numFmtId="0" fontId="21" fillId="0" borderId="0" xfId="0" applyFont="1" applyAlignment="1">
      <alignment horizontal="left" wrapText="1"/>
    </xf>
    <xf numFmtId="0" fontId="18" fillId="0" borderId="2" xfId="0" applyFont="1" applyFill="1" applyBorder="1" applyAlignment="1">
      <alignment vertical="center" wrapText="1"/>
    </xf>
    <xf numFmtId="0" fontId="22" fillId="0" borderId="2" xfId="0" applyFont="1" applyBorder="1" applyAlignment="1">
      <alignment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5" fillId="2" borderId="0" xfId="0" applyFont="1" applyFill="1" applyBorder="1" applyAlignment="1">
      <alignment horizontal="center" vertical="center" wrapText="1"/>
    </xf>
    <xf numFmtId="0" fontId="21" fillId="0" borderId="0" xfId="0" applyFont="1" applyAlignment="1">
      <alignment horizontal="left"/>
    </xf>
    <xf numFmtId="0" fontId="3" fillId="0" borderId="13" xfId="0" applyFont="1" applyFill="1" applyBorder="1" applyAlignment="1">
      <alignment horizontal="left" vertical="top" wrapText="1"/>
    </xf>
    <xf numFmtId="0" fontId="3" fillId="0" borderId="14" xfId="0" applyFont="1" applyFill="1" applyBorder="1" applyAlignment="1">
      <alignment horizontal="left" vertical="top" wrapText="1"/>
    </xf>
    <xf numFmtId="0" fontId="3" fillId="0" borderId="15" xfId="0" applyFont="1" applyFill="1" applyBorder="1" applyAlignment="1">
      <alignment horizontal="left" vertical="top"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3" fillId="2" borderId="18" xfId="0" applyFont="1" applyFill="1" applyBorder="1" applyAlignment="1">
      <alignment horizontal="center" vertical="center" wrapText="1"/>
    </xf>
    <xf numFmtId="0" fontId="18" fillId="2" borderId="19" xfId="0" applyFont="1" applyFill="1" applyBorder="1" applyAlignment="1">
      <alignment horizontal="center" vertical="center" wrapText="1"/>
    </xf>
    <xf numFmtId="0" fontId="18" fillId="2" borderId="9" xfId="0" applyFont="1" applyFill="1" applyBorder="1" applyAlignment="1">
      <alignment horizontal="center" vertical="center" wrapText="1"/>
    </xf>
    <xf numFmtId="0" fontId="18" fillId="2" borderId="20"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3" fillId="0" borderId="24" xfId="0" applyFont="1" applyBorder="1" applyAlignment="1">
      <alignment horizontal="center"/>
    </xf>
  </cellXfs>
  <cellStyles count="2">
    <cellStyle name="Migliaia" xfId="1" builtinId="3"/>
    <cellStyle name="Normale" xfId="0" builtinId="0"/>
  </cellStyles>
  <dxfs count="0"/>
  <tableStyles count="0" defaultTableStyle="TableStyleMedium9" defaultPivotStyle="PivotStyleLight16"/>
  <colors>
    <mruColors>
      <color rgb="FF000080"/>
      <color rgb="FFFF008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6"/>
  <sheetViews>
    <sheetView tabSelected="1" topLeftCell="A12" workbookViewId="0">
      <selection activeCell="F32" sqref="F32:H32"/>
    </sheetView>
  </sheetViews>
  <sheetFormatPr defaultRowHeight="12.75" x14ac:dyDescent="0.2"/>
  <cols>
    <col min="1" max="1" width="28.85546875" customWidth="1"/>
    <col min="2" max="2" width="13.85546875" customWidth="1"/>
    <col min="3" max="3" width="14.7109375" customWidth="1"/>
    <col min="4" max="4" width="21" customWidth="1"/>
    <col min="5" max="5" width="21.5703125" customWidth="1"/>
    <col min="6" max="6" width="3.140625" customWidth="1"/>
    <col min="7" max="7" width="12.5703125" customWidth="1"/>
    <col min="8" max="8" width="11.42578125" customWidth="1"/>
    <col min="9" max="9" width="4.140625" customWidth="1"/>
    <col min="10" max="10" width="10.85546875" customWidth="1"/>
    <col min="11" max="11" width="12.7109375" customWidth="1"/>
  </cols>
  <sheetData>
    <row r="1" spans="1:10" ht="3" customHeight="1" x14ac:dyDescent="0.2">
      <c r="A1" s="1"/>
      <c r="B1" s="1"/>
      <c r="C1" s="1"/>
      <c r="D1" s="1"/>
      <c r="E1" s="2"/>
    </row>
    <row r="2" spans="1:10" ht="48.75" customHeight="1" x14ac:dyDescent="0.2">
      <c r="A2" s="85" t="s">
        <v>64</v>
      </c>
      <c r="B2" s="86"/>
      <c r="C2" s="86"/>
      <c r="D2" s="86"/>
      <c r="E2" s="86"/>
      <c r="F2" s="11"/>
      <c r="G2" s="11"/>
    </row>
    <row r="3" spans="1:10" ht="28.5" customHeight="1" x14ac:dyDescent="0.2">
      <c r="A3" s="87" t="s">
        <v>0</v>
      </c>
      <c r="B3" s="90" t="s">
        <v>36</v>
      </c>
      <c r="C3" s="92" t="s">
        <v>1</v>
      </c>
      <c r="D3" s="90" t="s">
        <v>2</v>
      </c>
      <c r="E3" s="94" t="s">
        <v>3</v>
      </c>
    </row>
    <row r="4" spans="1:10" ht="15" customHeight="1" x14ac:dyDescent="0.2">
      <c r="A4" s="88"/>
      <c r="B4" s="91"/>
      <c r="C4" s="93"/>
      <c r="D4" s="91"/>
      <c r="E4" s="95"/>
    </row>
    <row r="5" spans="1:10" ht="10.5" customHeight="1" x14ac:dyDescent="0.2">
      <c r="A5" s="88"/>
      <c r="B5" s="23" t="s">
        <v>4</v>
      </c>
      <c r="C5" s="34" t="s">
        <v>5</v>
      </c>
      <c r="D5" s="33" t="s">
        <v>5</v>
      </c>
      <c r="E5" s="3" t="s">
        <v>6</v>
      </c>
      <c r="G5" s="81"/>
      <c r="H5" s="81"/>
      <c r="I5" s="22"/>
      <c r="J5" s="40"/>
    </row>
    <row r="6" spans="1:10" ht="11.25" customHeight="1" thickBot="1" x14ac:dyDescent="0.25">
      <c r="A6" s="89"/>
      <c r="B6" s="27" t="s">
        <v>7</v>
      </c>
      <c r="C6" s="28" t="s">
        <v>8</v>
      </c>
      <c r="D6" s="27" t="s">
        <v>9</v>
      </c>
      <c r="E6" s="29" t="s">
        <v>10</v>
      </c>
      <c r="G6" s="22"/>
      <c r="H6" s="22"/>
      <c r="I6" s="22"/>
      <c r="J6" s="22"/>
    </row>
    <row r="7" spans="1:10" ht="12" customHeight="1" x14ac:dyDescent="0.2">
      <c r="A7" s="4" t="s">
        <v>11</v>
      </c>
      <c r="B7" s="53">
        <v>10.6</v>
      </c>
      <c r="C7" s="49">
        <v>184234</v>
      </c>
      <c r="D7" s="46">
        <f t="shared" ref="D7:D27" si="0">B7/100*C7</f>
        <v>19528.804</v>
      </c>
      <c r="E7" s="68">
        <f t="shared" ref="E7:E27" si="1">+D7/$D$28*$E$28</f>
        <v>1116702.8821785988</v>
      </c>
      <c r="G7" s="41"/>
      <c r="H7" s="42"/>
      <c r="I7" s="43"/>
      <c r="J7" s="44"/>
    </row>
    <row r="8" spans="1:10" ht="12" customHeight="1" x14ac:dyDescent="0.2">
      <c r="A8" s="5" t="s">
        <v>39</v>
      </c>
      <c r="B8" s="53">
        <v>12.3</v>
      </c>
      <c r="C8" s="49">
        <v>5742</v>
      </c>
      <c r="D8" s="46">
        <f t="shared" si="0"/>
        <v>706.26600000000008</v>
      </c>
      <c r="E8" s="68">
        <f t="shared" si="1"/>
        <v>40385.948764949979</v>
      </c>
      <c r="G8" s="41"/>
      <c r="H8" s="42"/>
      <c r="I8" s="43"/>
      <c r="J8" s="44"/>
    </row>
    <row r="9" spans="1:10" ht="12" customHeight="1" x14ac:dyDescent="0.2">
      <c r="A9" s="5" t="s">
        <v>12</v>
      </c>
      <c r="B9" s="53">
        <v>7.8</v>
      </c>
      <c r="C9" s="49">
        <v>418644</v>
      </c>
      <c r="D9" s="46">
        <f t="shared" si="0"/>
        <v>32654.232</v>
      </c>
      <c r="E9" s="68">
        <f t="shared" si="1"/>
        <v>1867245.6843608357</v>
      </c>
      <c r="G9" s="41"/>
      <c r="H9" s="42"/>
      <c r="I9" s="43"/>
      <c r="J9" s="44"/>
    </row>
    <row r="10" spans="1:10" ht="12" customHeight="1" x14ac:dyDescent="0.2">
      <c r="A10" s="5" t="s">
        <v>13</v>
      </c>
      <c r="B10" s="53"/>
      <c r="C10" s="50"/>
      <c r="D10" s="46">
        <f t="shared" si="0"/>
        <v>0</v>
      </c>
      <c r="E10" s="68">
        <f t="shared" si="1"/>
        <v>0</v>
      </c>
      <c r="G10" s="41"/>
      <c r="H10" s="42"/>
      <c r="I10" s="43"/>
      <c r="J10" s="44"/>
    </row>
    <row r="11" spans="1:10" ht="12" customHeight="1" x14ac:dyDescent="0.2">
      <c r="A11" s="5" t="s">
        <v>14</v>
      </c>
      <c r="B11" s="54"/>
      <c r="C11" s="50"/>
      <c r="D11" s="46">
        <f t="shared" si="0"/>
        <v>0</v>
      </c>
      <c r="E11" s="68">
        <f t="shared" si="1"/>
        <v>0</v>
      </c>
      <c r="G11" s="41"/>
      <c r="H11" s="42"/>
      <c r="I11" s="43"/>
      <c r="J11" s="44"/>
    </row>
    <row r="12" spans="1:10" ht="12" customHeight="1" x14ac:dyDescent="0.2">
      <c r="A12" s="5" t="s">
        <v>15</v>
      </c>
      <c r="B12" s="53">
        <v>8.6999999999999993</v>
      </c>
      <c r="C12" s="49">
        <v>219797</v>
      </c>
      <c r="D12" s="46">
        <f t="shared" si="0"/>
        <v>19122.339</v>
      </c>
      <c r="E12" s="68">
        <f t="shared" si="1"/>
        <v>1093460.2587693657</v>
      </c>
      <c r="G12" s="41"/>
      <c r="H12" s="42"/>
      <c r="I12" s="43"/>
      <c r="J12" s="44"/>
    </row>
    <row r="13" spans="1:10" ht="12" customHeight="1" x14ac:dyDescent="0.2">
      <c r="A13" s="5" t="s">
        <v>16</v>
      </c>
      <c r="B13" s="53">
        <v>8.1999999999999993</v>
      </c>
      <c r="C13" s="49">
        <v>50892</v>
      </c>
      <c r="D13" s="46">
        <f t="shared" si="0"/>
        <v>4173.1439999999993</v>
      </c>
      <c r="E13" s="68">
        <f t="shared" si="1"/>
        <v>238630.17584416975</v>
      </c>
      <c r="G13" s="41"/>
      <c r="H13" s="42"/>
      <c r="I13" s="43"/>
      <c r="J13" s="44"/>
    </row>
    <row r="14" spans="1:10" ht="12" customHeight="1" x14ac:dyDescent="0.2">
      <c r="A14" s="5" t="s">
        <v>17</v>
      </c>
      <c r="B14" s="53">
        <v>13</v>
      </c>
      <c r="C14" s="49">
        <v>61820</v>
      </c>
      <c r="D14" s="46">
        <f t="shared" si="0"/>
        <v>8036.6</v>
      </c>
      <c r="E14" s="68">
        <f t="shared" si="1"/>
        <v>459551.66444993386</v>
      </c>
      <c r="G14" s="41"/>
      <c r="H14" s="42"/>
      <c r="I14" s="43"/>
      <c r="J14" s="44"/>
    </row>
    <row r="15" spans="1:10" ht="12" customHeight="1" x14ac:dyDescent="0.2">
      <c r="A15" s="5" t="s">
        <v>18</v>
      </c>
      <c r="B15" s="53">
        <v>7.9</v>
      </c>
      <c r="C15" s="49">
        <v>194658</v>
      </c>
      <c r="D15" s="46">
        <f t="shared" si="0"/>
        <v>15377.982</v>
      </c>
      <c r="E15" s="68">
        <f t="shared" si="1"/>
        <v>879349.13072457537</v>
      </c>
      <c r="G15" s="41"/>
      <c r="H15" s="42"/>
      <c r="I15" s="43"/>
      <c r="J15" s="44"/>
    </row>
    <row r="16" spans="1:10" ht="12" customHeight="1" x14ac:dyDescent="0.2">
      <c r="A16" s="5" t="s">
        <v>19</v>
      </c>
      <c r="B16" s="53">
        <v>7.8</v>
      </c>
      <c r="C16" s="49">
        <v>165492</v>
      </c>
      <c r="D16" s="46">
        <f t="shared" si="0"/>
        <v>12908.376</v>
      </c>
      <c r="E16" s="68">
        <f t="shared" si="1"/>
        <v>738131.25900823472</v>
      </c>
      <c r="G16" s="41"/>
      <c r="H16" s="42"/>
      <c r="I16" s="43"/>
      <c r="J16" s="44"/>
    </row>
    <row r="17" spans="1:10" ht="12" customHeight="1" x14ac:dyDescent="0.2">
      <c r="A17" s="5" t="s">
        <v>20</v>
      </c>
      <c r="B17" s="53">
        <v>14.1</v>
      </c>
      <c r="C17" s="49">
        <v>39085</v>
      </c>
      <c r="D17" s="46">
        <f t="shared" si="0"/>
        <v>5510.9849999999997</v>
      </c>
      <c r="E17" s="69">
        <f t="shared" si="1"/>
        <v>315131.06655906956</v>
      </c>
      <c r="G17" s="41"/>
      <c r="H17" s="42"/>
      <c r="I17" s="43"/>
      <c r="J17" s="44"/>
    </row>
    <row r="18" spans="1:10" ht="12" customHeight="1" x14ac:dyDescent="0.2">
      <c r="A18" s="5" t="s">
        <v>21</v>
      </c>
      <c r="B18" s="53">
        <v>11.6</v>
      </c>
      <c r="C18" s="49">
        <v>70988</v>
      </c>
      <c r="D18" s="46">
        <f t="shared" si="0"/>
        <v>8234.6080000000002</v>
      </c>
      <c r="E18" s="69">
        <f t="shared" si="1"/>
        <v>470874.22697319032</v>
      </c>
      <c r="G18" s="41"/>
      <c r="H18" s="42"/>
      <c r="I18" s="43"/>
      <c r="J18" s="44"/>
    </row>
    <row r="19" spans="1:10" ht="12" customHeight="1" x14ac:dyDescent="0.2">
      <c r="A19" s="5" t="s">
        <v>22</v>
      </c>
      <c r="B19" s="53">
        <v>15.5</v>
      </c>
      <c r="C19" s="49">
        <v>254722</v>
      </c>
      <c r="D19" s="46">
        <f t="shared" si="0"/>
        <v>39481.909999999996</v>
      </c>
      <c r="E19" s="68">
        <f t="shared" si="1"/>
        <v>2257668.3493221621</v>
      </c>
      <c r="G19" s="41"/>
      <c r="H19" s="42"/>
      <c r="I19" s="43"/>
      <c r="J19" s="44"/>
    </row>
    <row r="20" spans="1:10" ht="12" customHeight="1" x14ac:dyDescent="0.2">
      <c r="A20" s="5" t="s">
        <v>23</v>
      </c>
      <c r="B20" s="53">
        <v>20.8</v>
      </c>
      <c r="C20" s="49">
        <v>58769</v>
      </c>
      <c r="D20" s="46">
        <f t="shared" si="0"/>
        <v>12223.952000000001</v>
      </c>
      <c r="E20" s="68">
        <f t="shared" si="1"/>
        <v>698994.28710600233</v>
      </c>
      <c r="G20" s="41"/>
      <c r="H20" s="42"/>
      <c r="I20" s="43"/>
      <c r="J20" s="44"/>
    </row>
    <row r="21" spans="1:10" ht="12" customHeight="1" x14ac:dyDescent="0.2">
      <c r="A21" s="5" t="s">
        <v>24</v>
      </c>
      <c r="B21" s="53">
        <v>25.8</v>
      </c>
      <c r="C21" s="49">
        <v>13924</v>
      </c>
      <c r="D21" s="46">
        <f t="shared" si="0"/>
        <v>3592.3920000000003</v>
      </c>
      <c r="E21" s="68">
        <f t="shared" si="1"/>
        <v>205421.41240781263</v>
      </c>
      <c r="G21" s="41"/>
      <c r="H21" s="42"/>
      <c r="I21" s="43"/>
      <c r="J21" s="44"/>
    </row>
    <row r="22" spans="1:10" ht="12" customHeight="1" x14ac:dyDescent="0.2">
      <c r="A22" s="5" t="s">
        <v>25</v>
      </c>
      <c r="B22" s="53">
        <v>25.1</v>
      </c>
      <c r="C22" s="49">
        <v>331587</v>
      </c>
      <c r="D22" s="46">
        <f t="shared" si="0"/>
        <v>83228.337</v>
      </c>
      <c r="E22" s="68">
        <f t="shared" si="1"/>
        <v>4759191.79724635</v>
      </c>
      <c r="G22" s="41"/>
      <c r="H22" s="42"/>
      <c r="I22" s="43"/>
      <c r="J22" s="44"/>
    </row>
    <row r="23" spans="1:10" ht="12" customHeight="1" x14ac:dyDescent="0.2">
      <c r="A23" s="5" t="s">
        <v>26</v>
      </c>
      <c r="B23" s="53">
        <v>20.5</v>
      </c>
      <c r="C23" s="49">
        <v>213719</v>
      </c>
      <c r="D23" s="46">
        <f t="shared" si="0"/>
        <v>43812.394999999997</v>
      </c>
      <c r="E23" s="68">
        <f t="shared" si="1"/>
        <v>2505295.6531105144</v>
      </c>
      <c r="G23" s="41"/>
      <c r="H23" s="42"/>
      <c r="I23" s="43"/>
      <c r="J23" s="44"/>
    </row>
    <row r="24" spans="1:10" ht="12" customHeight="1" x14ac:dyDescent="0.2">
      <c r="A24" s="5" t="s">
        <v>27</v>
      </c>
      <c r="B24" s="53">
        <v>23.8</v>
      </c>
      <c r="C24" s="49">
        <v>28964</v>
      </c>
      <c r="D24" s="46">
        <f t="shared" si="0"/>
        <v>6893.4320000000007</v>
      </c>
      <c r="E24" s="68">
        <f t="shared" si="1"/>
        <v>394182.63312500768</v>
      </c>
      <c r="G24" s="41"/>
      <c r="H24" s="42"/>
      <c r="I24" s="43"/>
      <c r="J24" s="44"/>
    </row>
    <row r="25" spans="1:10" ht="12" customHeight="1" x14ac:dyDescent="0.2">
      <c r="A25" s="5" t="s">
        <v>28</v>
      </c>
      <c r="B25" s="53">
        <v>26.6</v>
      </c>
      <c r="C25" s="49">
        <v>97744</v>
      </c>
      <c r="D25" s="46">
        <f t="shared" si="0"/>
        <v>25999.904000000002</v>
      </c>
      <c r="E25" s="68">
        <f t="shared" si="1"/>
        <v>1486735.5795657982</v>
      </c>
      <c r="G25" s="41"/>
      <c r="H25" s="42"/>
      <c r="I25" s="43"/>
      <c r="J25" s="44"/>
    </row>
    <row r="26" spans="1:10" ht="12" customHeight="1" x14ac:dyDescent="0.2">
      <c r="A26" s="5" t="s">
        <v>29</v>
      </c>
      <c r="B26" s="53">
        <v>29.2</v>
      </c>
      <c r="C26" s="49">
        <v>261726</v>
      </c>
      <c r="D26" s="46">
        <f t="shared" si="0"/>
        <v>76423.991999999998</v>
      </c>
      <c r="E26" s="68">
        <f t="shared" si="1"/>
        <v>4370103.368029817</v>
      </c>
      <c r="G26" s="41"/>
      <c r="H26" s="42"/>
      <c r="I26" s="43"/>
      <c r="J26" s="44"/>
    </row>
    <row r="27" spans="1:10" ht="12" customHeight="1" thickBot="1" x14ac:dyDescent="0.25">
      <c r="A27" s="6" t="s">
        <v>30</v>
      </c>
      <c r="B27" s="55">
        <v>19.899999999999999</v>
      </c>
      <c r="C27" s="51">
        <v>73756</v>
      </c>
      <c r="D27" s="47">
        <f t="shared" si="0"/>
        <v>14677.444</v>
      </c>
      <c r="E27" s="70">
        <f t="shared" si="1"/>
        <v>839290.72245361155</v>
      </c>
      <c r="G27" s="41"/>
      <c r="H27" s="42"/>
      <c r="I27" s="43"/>
      <c r="J27" s="44"/>
    </row>
    <row r="28" spans="1:10" ht="13.5" thickBot="1" x14ac:dyDescent="0.25">
      <c r="A28" s="7" t="s">
        <v>31</v>
      </c>
      <c r="B28" s="25"/>
      <c r="C28" s="52">
        <f>SUM(C7:C27)</f>
        <v>2746263</v>
      </c>
      <c r="D28" s="48">
        <f>SUM(D7:D27)</f>
        <v>432587.09400000004</v>
      </c>
      <c r="E28" s="71">
        <v>24736346.100000001</v>
      </c>
      <c r="G28" s="43"/>
      <c r="H28" s="45"/>
      <c r="I28" s="43"/>
      <c r="J28" s="43"/>
    </row>
    <row r="29" spans="1:10" ht="15.75" customHeight="1" x14ac:dyDescent="0.2">
      <c r="A29" s="8"/>
      <c r="B29" s="8"/>
      <c r="C29" s="9"/>
      <c r="D29" s="9"/>
      <c r="E29" s="10"/>
    </row>
    <row r="30" spans="1:10" ht="0.75" customHeight="1" x14ac:dyDescent="0.2">
      <c r="A30" s="8"/>
      <c r="B30" s="8"/>
      <c r="C30" s="9"/>
      <c r="D30" s="9"/>
      <c r="E30" s="10"/>
    </row>
    <row r="31" spans="1:10" ht="18" customHeight="1" x14ac:dyDescent="0.2">
      <c r="A31" s="82" t="s">
        <v>65</v>
      </c>
      <c r="B31" s="82"/>
      <c r="C31" s="82"/>
      <c r="D31" s="82"/>
      <c r="E31" s="82"/>
    </row>
    <row r="32" spans="1:10" ht="18.75" customHeight="1" x14ac:dyDescent="0.2">
      <c r="A32" s="82" t="s">
        <v>66</v>
      </c>
      <c r="B32" s="82"/>
      <c r="C32" s="82"/>
      <c r="D32" s="82"/>
      <c r="E32" s="82"/>
      <c r="F32" s="83"/>
      <c r="G32" s="83"/>
      <c r="H32" s="83"/>
    </row>
    <row r="33" spans="1:8" ht="38.25" customHeight="1" x14ac:dyDescent="0.2">
      <c r="A33" s="82" t="s">
        <v>38</v>
      </c>
      <c r="B33" s="84"/>
      <c r="C33" s="84"/>
      <c r="D33" s="84"/>
      <c r="E33" s="84"/>
      <c r="F33" s="36"/>
      <c r="G33" s="37"/>
      <c r="H33" s="38"/>
    </row>
    <row r="34" spans="1:8" ht="22.5" customHeight="1" x14ac:dyDescent="0.2">
      <c r="A34" s="79" t="s">
        <v>32</v>
      </c>
      <c r="B34" s="79"/>
      <c r="C34" s="79"/>
      <c r="D34" s="79"/>
      <c r="E34" s="79"/>
      <c r="F34" s="36"/>
      <c r="G34" s="37"/>
      <c r="H34" s="38"/>
    </row>
    <row r="35" spans="1:8" ht="12" customHeight="1" x14ac:dyDescent="0.2">
      <c r="A35" s="35"/>
      <c r="B35" s="35"/>
      <c r="C35" s="35"/>
      <c r="D35" s="35"/>
      <c r="E35" s="35"/>
      <c r="F35" s="22"/>
      <c r="G35" s="37"/>
      <c r="H35" s="22"/>
    </row>
    <row r="36" spans="1:8" ht="24" customHeight="1" x14ac:dyDescent="0.2">
      <c r="A36" s="79" t="s">
        <v>35</v>
      </c>
      <c r="B36" s="80"/>
      <c r="C36" s="80"/>
      <c r="D36" s="80"/>
      <c r="E36" s="80"/>
    </row>
  </sheetData>
  <mergeCells count="13">
    <mergeCell ref="A2:E2"/>
    <mergeCell ref="A3:A6"/>
    <mergeCell ref="B3:B4"/>
    <mergeCell ref="C3:C4"/>
    <mergeCell ref="D3:D4"/>
    <mergeCell ref="E3:E4"/>
    <mergeCell ref="A36:E36"/>
    <mergeCell ref="G5:H5"/>
    <mergeCell ref="A31:E31"/>
    <mergeCell ref="A32:E32"/>
    <mergeCell ref="F32:H32"/>
    <mergeCell ref="A33:E33"/>
    <mergeCell ref="A34:E34"/>
  </mergeCells>
  <pageMargins left="0.35433070866141736" right="0.35433070866141736" top="0.43307086614173229" bottom="0.62992125984251968" header="0.19685039370078741"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topLeftCell="A11" workbookViewId="0">
      <selection activeCell="K32" sqref="K32"/>
    </sheetView>
  </sheetViews>
  <sheetFormatPr defaultRowHeight="12.75" x14ac:dyDescent="0.2"/>
  <cols>
    <col min="1" max="1" width="28.5703125" customWidth="1"/>
    <col min="2" max="2" width="14.140625" customWidth="1"/>
    <col min="3" max="3" width="14.28515625" customWidth="1"/>
    <col min="4" max="4" width="21.85546875" customWidth="1"/>
    <col min="5" max="5" width="21.5703125" customWidth="1"/>
    <col min="6" max="6" width="3.5703125" customWidth="1"/>
    <col min="7" max="7" width="13.28515625" customWidth="1"/>
    <col min="8" max="8" width="10.140625" customWidth="1"/>
    <col min="9" max="9" width="3.85546875" customWidth="1"/>
    <col min="10" max="10" width="11.7109375" customWidth="1"/>
    <col min="12" max="12" width="12.28515625" bestFit="1" customWidth="1"/>
    <col min="13" max="13" width="10.28515625" bestFit="1" customWidth="1"/>
  </cols>
  <sheetData>
    <row r="1" spans="1:14" ht="38.25" customHeight="1" thickBot="1" x14ac:dyDescent="0.25">
      <c r="A1" s="98" t="s">
        <v>67</v>
      </c>
      <c r="B1" s="99"/>
      <c r="C1" s="99"/>
      <c r="D1" s="99"/>
      <c r="E1" s="100"/>
    </row>
    <row r="2" spans="1:14" ht="2.25" hidden="1" customHeight="1" thickBot="1" x14ac:dyDescent="0.25">
      <c r="A2" s="1"/>
      <c r="B2" s="1"/>
      <c r="C2" s="1"/>
      <c r="D2" s="1"/>
      <c r="E2" s="2"/>
    </row>
    <row r="3" spans="1:14" x14ac:dyDescent="0.2">
      <c r="A3" s="101" t="s">
        <v>0</v>
      </c>
      <c r="B3" s="104" t="s">
        <v>36</v>
      </c>
      <c r="C3" s="104" t="s">
        <v>1</v>
      </c>
      <c r="D3" s="104" t="s">
        <v>2</v>
      </c>
      <c r="E3" s="106" t="s">
        <v>3</v>
      </c>
    </row>
    <row r="4" spans="1:14" ht="30.75" customHeight="1" x14ac:dyDescent="0.2">
      <c r="A4" s="102"/>
      <c r="B4" s="105"/>
      <c r="C4" s="105"/>
      <c r="D4" s="105"/>
      <c r="E4" s="107"/>
    </row>
    <row r="5" spans="1:14" ht="10.5" customHeight="1" x14ac:dyDescent="0.2">
      <c r="A5" s="102"/>
      <c r="B5" s="56" t="s">
        <v>4</v>
      </c>
      <c r="C5" s="58" t="s">
        <v>5</v>
      </c>
      <c r="D5" s="58" t="s">
        <v>5</v>
      </c>
      <c r="E5" s="59" t="s">
        <v>6</v>
      </c>
    </row>
    <row r="6" spans="1:14" ht="12" customHeight="1" thickBot="1" x14ac:dyDescent="0.25">
      <c r="A6" s="103"/>
      <c r="B6" s="57" t="s">
        <v>7</v>
      </c>
      <c r="C6" s="57" t="s">
        <v>8</v>
      </c>
      <c r="D6" s="57" t="s">
        <v>9</v>
      </c>
      <c r="E6" s="60" t="s">
        <v>37</v>
      </c>
      <c r="G6" s="96"/>
      <c r="H6" s="96"/>
      <c r="J6" s="31"/>
    </row>
    <row r="7" spans="1:14" ht="12.75" customHeight="1" x14ac:dyDescent="0.2">
      <c r="A7" s="4" t="s">
        <v>11</v>
      </c>
      <c r="B7" s="53">
        <v>10.6</v>
      </c>
      <c r="C7" s="49">
        <v>88959</v>
      </c>
      <c r="D7" s="46">
        <f t="shared" ref="D7:D27" si="0">B7/100*C7</f>
        <v>9429.6540000000005</v>
      </c>
      <c r="E7" s="68">
        <f>+D7/$D$28*$E$28</f>
        <v>358340.63847641862</v>
      </c>
      <c r="G7" s="22"/>
      <c r="H7" s="39"/>
      <c r="J7" s="30"/>
      <c r="M7" s="26"/>
      <c r="N7" s="26"/>
    </row>
    <row r="8" spans="1:14" ht="12.75" customHeight="1" x14ac:dyDescent="0.2">
      <c r="A8" s="5" t="s">
        <v>39</v>
      </c>
      <c r="B8" s="53">
        <v>12.3</v>
      </c>
      <c r="C8" s="49">
        <v>2465</v>
      </c>
      <c r="D8" s="46">
        <f t="shared" si="0"/>
        <v>303.19500000000005</v>
      </c>
      <c r="E8" s="68">
        <f t="shared" ref="E8:E27" si="1">+D8/$D$28*$E$28</f>
        <v>11521.853281452082</v>
      </c>
      <c r="G8" s="22"/>
      <c r="H8" s="39"/>
      <c r="J8" s="30"/>
    </row>
    <row r="9" spans="1:14" ht="12.75" customHeight="1" x14ac:dyDescent="0.2">
      <c r="A9" s="5" t="s">
        <v>12</v>
      </c>
      <c r="B9" s="53">
        <v>7.8</v>
      </c>
      <c r="C9" s="49">
        <v>190215</v>
      </c>
      <c r="D9" s="46">
        <f t="shared" si="0"/>
        <v>14836.77</v>
      </c>
      <c r="E9" s="68">
        <f t="shared" si="1"/>
        <v>563818.95186480565</v>
      </c>
      <c r="G9" s="22"/>
      <c r="H9" s="39"/>
      <c r="J9" s="30"/>
    </row>
    <row r="10" spans="1:14" ht="12.75" customHeight="1" x14ac:dyDescent="0.2">
      <c r="A10" s="5" t="s">
        <v>33</v>
      </c>
      <c r="B10" s="53"/>
      <c r="C10" s="50"/>
      <c r="D10" s="46">
        <f t="shared" si="0"/>
        <v>0</v>
      </c>
      <c r="E10" s="68">
        <f t="shared" si="1"/>
        <v>0</v>
      </c>
      <c r="G10" s="22"/>
      <c r="H10" s="39"/>
      <c r="J10" s="30"/>
    </row>
    <row r="11" spans="1:14" ht="12.75" customHeight="1" x14ac:dyDescent="0.2">
      <c r="A11" s="5" t="s">
        <v>34</v>
      </c>
      <c r="B11" s="54"/>
      <c r="C11" s="50"/>
      <c r="D11" s="46">
        <f t="shared" si="0"/>
        <v>0</v>
      </c>
      <c r="E11" s="68">
        <f t="shared" si="1"/>
        <v>0</v>
      </c>
      <c r="G11" s="22"/>
      <c r="H11" s="39"/>
      <c r="J11" s="30"/>
    </row>
    <row r="12" spans="1:14" ht="12.75" customHeight="1" x14ac:dyDescent="0.2">
      <c r="A12" s="5" t="s">
        <v>15</v>
      </c>
      <c r="B12" s="53">
        <v>8.6999999999999993</v>
      </c>
      <c r="C12" s="49">
        <v>108803</v>
      </c>
      <c r="D12" s="46">
        <f t="shared" si="0"/>
        <v>9465.860999999999</v>
      </c>
      <c r="E12" s="68">
        <f t="shared" si="1"/>
        <v>359716.55741228996</v>
      </c>
      <c r="G12" s="22"/>
      <c r="H12" s="39"/>
      <c r="J12" s="30"/>
    </row>
    <row r="13" spans="1:14" ht="12.75" customHeight="1" x14ac:dyDescent="0.2">
      <c r="A13" s="5" t="s">
        <v>16</v>
      </c>
      <c r="B13" s="53">
        <v>8.1999999999999993</v>
      </c>
      <c r="C13" s="49">
        <v>25329</v>
      </c>
      <c r="D13" s="46">
        <f t="shared" si="0"/>
        <v>2076.9779999999996</v>
      </c>
      <c r="E13" s="68">
        <f t="shared" si="1"/>
        <v>78928.20061281939</v>
      </c>
      <c r="G13" s="22"/>
      <c r="H13" s="39"/>
      <c r="J13" s="30"/>
    </row>
    <row r="14" spans="1:14" ht="12.75" customHeight="1" x14ac:dyDescent="0.2">
      <c r="A14" s="5" t="s">
        <v>17</v>
      </c>
      <c r="B14" s="53">
        <v>13</v>
      </c>
      <c r="C14" s="49">
        <v>30763</v>
      </c>
      <c r="D14" s="46">
        <f t="shared" si="0"/>
        <v>3999.19</v>
      </c>
      <c r="E14" s="68">
        <f t="shared" si="1"/>
        <v>151975.06695245748</v>
      </c>
      <c r="G14" s="22"/>
      <c r="H14" s="39"/>
      <c r="J14" s="30"/>
      <c r="M14" s="26"/>
    </row>
    <row r="15" spans="1:14" ht="12.75" customHeight="1" x14ac:dyDescent="0.2">
      <c r="A15" s="5" t="s">
        <v>18</v>
      </c>
      <c r="B15" s="53">
        <v>7.9</v>
      </c>
      <c r="C15" s="49">
        <v>93934</v>
      </c>
      <c r="D15" s="46">
        <f t="shared" si="0"/>
        <v>7420.7860000000001</v>
      </c>
      <c r="E15" s="68">
        <f t="shared" si="1"/>
        <v>282000.71744274691</v>
      </c>
      <c r="G15" s="22"/>
      <c r="H15" s="39"/>
      <c r="J15" s="30"/>
    </row>
    <row r="16" spans="1:14" ht="12.75" customHeight="1" x14ac:dyDescent="0.2">
      <c r="A16" s="5" t="s">
        <v>19</v>
      </c>
      <c r="B16" s="53">
        <v>7.8</v>
      </c>
      <c r="C16" s="49">
        <v>81550</v>
      </c>
      <c r="D16" s="46">
        <f t="shared" si="0"/>
        <v>6360.9</v>
      </c>
      <c r="E16" s="68">
        <f t="shared" si="1"/>
        <v>241723.49985319196</v>
      </c>
      <c r="G16" s="22"/>
      <c r="H16" s="39"/>
      <c r="J16" s="30"/>
    </row>
    <row r="17" spans="1:10" ht="12.75" customHeight="1" x14ac:dyDescent="0.2">
      <c r="A17" s="5" t="s">
        <v>20</v>
      </c>
      <c r="B17" s="53">
        <v>14.1</v>
      </c>
      <c r="C17" s="49">
        <v>21137</v>
      </c>
      <c r="D17" s="46">
        <f t="shared" si="0"/>
        <v>2980.3169999999996</v>
      </c>
      <c r="E17" s="68">
        <f t="shared" si="1"/>
        <v>113256.40332531015</v>
      </c>
      <c r="G17" s="22"/>
      <c r="H17" s="39"/>
      <c r="J17" s="30"/>
    </row>
    <row r="18" spans="1:10" ht="12.75" customHeight="1" x14ac:dyDescent="0.2">
      <c r="A18" s="5" t="s">
        <v>21</v>
      </c>
      <c r="B18" s="53">
        <v>11.6</v>
      </c>
      <c r="C18" s="49">
        <v>39084</v>
      </c>
      <c r="D18" s="46">
        <f t="shared" si="0"/>
        <v>4533.7439999999997</v>
      </c>
      <c r="E18" s="68">
        <f t="shared" si="1"/>
        <v>172288.90048867452</v>
      </c>
      <c r="G18" s="22"/>
      <c r="H18" s="39"/>
      <c r="J18" s="30"/>
    </row>
    <row r="19" spans="1:10" ht="12.75" customHeight="1" x14ac:dyDescent="0.2">
      <c r="A19" s="5" t="s">
        <v>22</v>
      </c>
      <c r="B19" s="53">
        <v>15.5</v>
      </c>
      <c r="C19" s="49">
        <v>128908</v>
      </c>
      <c r="D19" s="46">
        <f t="shared" si="0"/>
        <v>19980.740000000002</v>
      </c>
      <c r="E19" s="68">
        <f t="shared" si="1"/>
        <v>759297.33252474759</v>
      </c>
      <c r="G19" s="22"/>
      <c r="H19" s="39"/>
      <c r="J19" s="30"/>
    </row>
    <row r="20" spans="1:10" ht="12.75" customHeight="1" x14ac:dyDescent="0.2">
      <c r="A20" s="5" t="s">
        <v>23</v>
      </c>
      <c r="B20" s="53">
        <v>20.8</v>
      </c>
      <c r="C20" s="49">
        <v>32036</v>
      </c>
      <c r="D20" s="46">
        <f t="shared" si="0"/>
        <v>6663.4880000000003</v>
      </c>
      <c r="E20" s="68">
        <f t="shared" si="1"/>
        <v>253222.2862471893</v>
      </c>
      <c r="G20" s="22"/>
      <c r="H20" s="39"/>
      <c r="J20" s="30"/>
    </row>
    <row r="21" spans="1:10" ht="12.75" customHeight="1" x14ac:dyDescent="0.2">
      <c r="A21" s="5" t="s">
        <v>24</v>
      </c>
      <c r="B21" s="53">
        <v>25.8</v>
      </c>
      <c r="C21" s="49">
        <v>8413</v>
      </c>
      <c r="D21" s="46">
        <f t="shared" si="0"/>
        <v>2170.5540000000001</v>
      </c>
      <c r="E21" s="68">
        <f t="shared" si="1"/>
        <v>82484.225424129487</v>
      </c>
      <c r="G21" s="22"/>
      <c r="H21" s="39"/>
      <c r="J21" s="30"/>
    </row>
    <row r="22" spans="1:10" ht="12.75" customHeight="1" x14ac:dyDescent="0.2">
      <c r="A22" s="5" t="s">
        <v>25</v>
      </c>
      <c r="B22" s="53">
        <v>25.1</v>
      </c>
      <c r="C22" s="49">
        <v>164465</v>
      </c>
      <c r="D22" s="46">
        <f t="shared" si="0"/>
        <v>41280.714999999997</v>
      </c>
      <c r="E22" s="68">
        <f t="shared" si="1"/>
        <v>1568727.5238161513</v>
      </c>
      <c r="G22" s="22"/>
      <c r="H22" s="39"/>
      <c r="J22" s="30"/>
    </row>
    <row r="23" spans="1:10" ht="12.75" customHeight="1" x14ac:dyDescent="0.2">
      <c r="A23" s="5" t="s">
        <v>26</v>
      </c>
      <c r="B23" s="53">
        <v>20.5</v>
      </c>
      <c r="C23" s="49">
        <v>111346</v>
      </c>
      <c r="D23" s="46">
        <f t="shared" si="0"/>
        <v>22825.93</v>
      </c>
      <c r="E23" s="68">
        <f t="shared" si="1"/>
        <v>867418.71228976559</v>
      </c>
      <c r="G23" s="22"/>
      <c r="H23" s="39"/>
      <c r="J23" s="30"/>
    </row>
    <row r="24" spans="1:10" ht="12.75" customHeight="1" x14ac:dyDescent="0.2">
      <c r="A24" s="5" t="s">
        <v>27</v>
      </c>
      <c r="B24" s="53">
        <v>23.8</v>
      </c>
      <c r="C24" s="49">
        <v>16583</v>
      </c>
      <c r="D24" s="46">
        <f t="shared" si="0"/>
        <v>3946.7540000000004</v>
      </c>
      <c r="E24" s="68">
        <f t="shared" si="1"/>
        <v>149982.42228923342</v>
      </c>
      <c r="G24" s="22"/>
      <c r="H24" s="39"/>
      <c r="J24" s="30"/>
    </row>
    <row r="25" spans="1:10" ht="12.75" customHeight="1" x14ac:dyDescent="0.2">
      <c r="A25" s="5" t="s">
        <v>28</v>
      </c>
      <c r="B25" s="53">
        <v>26.6</v>
      </c>
      <c r="C25" s="49">
        <v>53276</v>
      </c>
      <c r="D25" s="46">
        <f t="shared" si="0"/>
        <v>14171.416000000001</v>
      </c>
      <c r="E25" s="68">
        <f t="shared" si="1"/>
        <v>538534.52709451842</v>
      </c>
      <c r="G25" s="22"/>
      <c r="H25" s="39"/>
      <c r="J25" s="30"/>
    </row>
    <row r="26" spans="1:10" ht="12.75" customHeight="1" x14ac:dyDescent="0.2">
      <c r="A26" s="5" t="s">
        <v>29</v>
      </c>
      <c r="B26" s="53">
        <v>29.2</v>
      </c>
      <c r="C26" s="49">
        <v>128106</v>
      </c>
      <c r="D26" s="46">
        <f t="shared" si="0"/>
        <v>37406.951999999997</v>
      </c>
      <c r="E26" s="68">
        <f t="shared" si="1"/>
        <v>1421518.8662422546</v>
      </c>
      <c r="G26" s="22"/>
      <c r="H26" s="39"/>
      <c r="J26" s="30"/>
    </row>
    <row r="27" spans="1:10" ht="12.75" customHeight="1" thickBot="1" x14ac:dyDescent="0.25">
      <c r="A27" s="6" t="s">
        <v>30</v>
      </c>
      <c r="B27" s="55">
        <v>19.2</v>
      </c>
      <c r="C27" s="61">
        <v>37100</v>
      </c>
      <c r="D27" s="62">
        <f t="shared" si="0"/>
        <v>7123.2</v>
      </c>
      <c r="E27" s="72">
        <f t="shared" si="1"/>
        <v>270692.01436184451</v>
      </c>
      <c r="G27" s="22"/>
      <c r="H27" s="39"/>
      <c r="J27" s="30"/>
    </row>
    <row r="28" spans="1:10" ht="13.5" thickBot="1" x14ac:dyDescent="0.25">
      <c r="A28" s="12" t="s">
        <v>31</v>
      </c>
      <c r="B28" s="13"/>
      <c r="C28" s="63">
        <f>SUM(C7:C27)</f>
        <v>1362472</v>
      </c>
      <c r="D28" s="64">
        <f>SUM(D7:D27)</f>
        <v>216977.14399999997</v>
      </c>
      <c r="E28" s="73">
        <v>8245448.7000000002</v>
      </c>
      <c r="F28" s="24"/>
      <c r="G28" s="24"/>
      <c r="H28" s="21"/>
    </row>
    <row r="29" spans="1:10" ht="12.75" customHeight="1" x14ac:dyDescent="0.2">
      <c r="A29" s="17"/>
      <c r="B29" s="18"/>
      <c r="C29" s="19"/>
      <c r="D29" s="19"/>
      <c r="E29" s="20"/>
      <c r="G29" s="22"/>
      <c r="H29" s="32"/>
    </row>
    <row r="30" spans="1:10" ht="16.5" customHeight="1" x14ac:dyDescent="0.2">
      <c r="A30" s="82" t="s">
        <v>65</v>
      </c>
      <c r="B30" s="82"/>
      <c r="C30" s="82"/>
      <c r="D30" s="82"/>
      <c r="E30" s="82"/>
      <c r="F30" s="83"/>
      <c r="G30" s="83"/>
      <c r="H30" s="83"/>
      <c r="J30" s="21"/>
    </row>
    <row r="31" spans="1:10" ht="24" customHeight="1" x14ac:dyDescent="0.2">
      <c r="A31" s="82" t="s">
        <v>66</v>
      </c>
      <c r="B31" s="82"/>
      <c r="C31" s="82"/>
      <c r="D31" s="82"/>
      <c r="E31" s="82"/>
      <c r="F31" s="36"/>
      <c r="G31" s="37"/>
      <c r="H31" s="38"/>
    </row>
    <row r="32" spans="1:10" ht="40.5" customHeight="1" x14ac:dyDescent="0.2">
      <c r="A32" s="82" t="s">
        <v>38</v>
      </c>
      <c r="B32" s="97"/>
      <c r="C32" s="97"/>
      <c r="D32" s="97"/>
      <c r="E32" s="97"/>
      <c r="F32" s="36"/>
      <c r="G32" s="37"/>
      <c r="H32" s="38"/>
    </row>
    <row r="33" spans="1:8" x14ac:dyDescent="0.2">
      <c r="A33" s="79" t="s">
        <v>32</v>
      </c>
      <c r="B33" s="80"/>
      <c r="C33" s="80"/>
      <c r="D33" s="80"/>
      <c r="E33" s="80"/>
      <c r="F33" s="22"/>
      <c r="G33" s="37"/>
      <c r="H33" s="22"/>
    </row>
    <row r="34" spans="1:8" ht="14.25" customHeight="1" x14ac:dyDescent="0.2">
      <c r="A34" s="14"/>
      <c r="B34" s="14"/>
      <c r="C34" s="15"/>
      <c r="D34" s="15"/>
      <c r="E34" s="16"/>
    </row>
    <row r="35" spans="1:8" ht="24.75" customHeight="1" x14ac:dyDescent="0.2">
      <c r="A35" s="79" t="s">
        <v>35</v>
      </c>
      <c r="B35" s="80"/>
      <c r="C35" s="80"/>
      <c r="D35" s="80"/>
      <c r="E35" s="80"/>
    </row>
  </sheetData>
  <mergeCells count="13">
    <mergeCell ref="A1:E1"/>
    <mergeCell ref="A3:A6"/>
    <mergeCell ref="B3:B4"/>
    <mergeCell ref="C3:C4"/>
    <mergeCell ref="D3:D4"/>
    <mergeCell ref="E3:E4"/>
    <mergeCell ref="A35:E35"/>
    <mergeCell ref="G6:H6"/>
    <mergeCell ref="A30:E30"/>
    <mergeCell ref="F30:H30"/>
    <mergeCell ref="A31:E31"/>
    <mergeCell ref="A32:E32"/>
    <mergeCell ref="A33:E33"/>
  </mergeCells>
  <pageMargins left="0.35433070866141736" right="0.35433070866141736" top="0.47244094488188981" bottom="0.59055118110236227" header="0.31496062992125984"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4"/>
  <sheetViews>
    <sheetView workbookViewId="0">
      <selection activeCell="K17" sqref="K17"/>
    </sheetView>
  </sheetViews>
  <sheetFormatPr defaultRowHeight="12.75" x14ac:dyDescent="0.2"/>
  <cols>
    <col min="1" max="1" width="19.28515625" customWidth="1"/>
    <col min="2" max="2" width="12.140625" customWidth="1"/>
    <col min="3" max="3" width="16.140625" customWidth="1"/>
    <col min="4" max="4" width="12.85546875" customWidth="1"/>
    <col min="5" max="5" width="11.5703125" customWidth="1"/>
    <col min="6" max="6" width="15.42578125" customWidth="1"/>
    <col min="9" max="9" width="13.42578125" customWidth="1"/>
    <col min="11" max="11" width="11.7109375" bestFit="1" customWidth="1"/>
    <col min="13" max="13" width="12.7109375" bestFit="1" customWidth="1"/>
  </cols>
  <sheetData>
    <row r="1" spans="1:13" ht="26.25" customHeight="1" x14ac:dyDescent="0.2">
      <c r="A1" s="108" t="s">
        <v>68</v>
      </c>
      <c r="B1" s="108"/>
      <c r="C1" s="108"/>
      <c r="D1" s="108"/>
      <c r="E1" s="108"/>
      <c r="F1" s="108"/>
    </row>
    <row r="2" spans="1:13" ht="24" x14ac:dyDescent="0.2">
      <c r="A2" s="65" t="s">
        <v>0</v>
      </c>
      <c r="B2" s="65" t="s">
        <v>59</v>
      </c>
      <c r="C2" s="65" t="s">
        <v>63</v>
      </c>
      <c r="D2" s="67" t="s">
        <v>60</v>
      </c>
      <c r="E2" s="65" t="s">
        <v>61</v>
      </c>
      <c r="F2" s="67" t="s">
        <v>62</v>
      </c>
      <c r="G2" s="66"/>
    </row>
    <row r="3" spans="1:13" x14ac:dyDescent="0.2">
      <c r="A3" s="65" t="s">
        <v>11</v>
      </c>
      <c r="B3" s="65" t="s">
        <v>40</v>
      </c>
      <c r="C3" s="65">
        <v>80087670016</v>
      </c>
      <c r="D3" s="65">
        <v>31930</v>
      </c>
      <c r="E3" s="65">
        <v>114</v>
      </c>
      <c r="F3" s="76">
        <v>1475043.5206550173</v>
      </c>
      <c r="I3" s="74"/>
      <c r="K3" s="74"/>
      <c r="M3" s="74"/>
    </row>
    <row r="4" spans="1:13" x14ac:dyDescent="0.2">
      <c r="A4" s="5" t="s">
        <v>39</v>
      </c>
      <c r="B4" s="65" t="s">
        <v>41</v>
      </c>
      <c r="C4" s="65">
        <v>80002270074</v>
      </c>
      <c r="D4" s="65">
        <v>305980</v>
      </c>
      <c r="E4" s="65">
        <v>120</v>
      </c>
      <c r="F4" s="76">
        <v>51907.802046402059</v>
      </c>
      <c r="I4" s="74"/>
      <c r="K4" s="74"/>
      <c r="M4" s="74"/>
    </row>
    <row r="5" spans="1:13" x14ac:dyDescent="0.2">
      <c r="A5" s="5" t="s">
        <v>12</v>
      </c>
      <c r="B5" s="65" t="s">
        <v>42</v>
      </c>
      <c r="C5" s="65">
        <v>80050050154</v>
      </c>
      <c r="D5" s="65">
        <v>30268</v>
      </c>
      <c r="E5" s="65">
        <v>139</v>
      </c>
      <c r="F5" s="76">
        <v>2431064.6362256412</v>
      </c>
      <c r="I5" s="74"/>
      <c r="K5" s="74"/>
      <c r="M5" s="74"/>
    </row>
    <row r="6" spans="1:13" x14ac:dyDescent="0.2">
      <c r="A6" s="5" t="s">
        <v>15</v>
      </c>
      <c r="B6" s="65" t="s">
        <v>43</v>
      </c>
      <c r="C6" s="65">
        <v>80007580279</v>
      </c>
      <c r="D6" s="65">
        <v>30522</v>
      </c>
      <c r="E6" s="65">
        <v>224</v>
      </c>
      <c r="F6" s="76">
        <v>1453176.8161816557</v>
      </c>
      <c r="I6" s="74"/>
      <c r="K6" s="74"/>
      <c r="M6" s="74"/>
    </row>
    <row r="7" spans="1:13" x14ac:dyDescent="0.2">
      <c r="A7" s="5" t="s">
        <v>16</v>
      </c>
      <c r="B7" s="65" t="s">
        <v>44</v>
      </c>
      <c r="C7" s="65">
        <v>80014930327</v>
      </c>
      <c r="D7" s="65">
        <v>305981</v>
      </c>
      <c r="E7" s="65">
        <v>231</v>
      </c>
      <c r="F7" s="76">
        <v>317558.37645698915</v>
      </c>
      <c r="I7" s="74"/>
      <c r="K7" s="74"/>
      <c r="M7" s="74"/>
    </row>
    <row r="8" spans="1:13" x14ac:dyDescent="0.2">
      <c r="A8" s="5" t="s">
        <v>17</v>
      </c>
      <c r="B8" s="65" t="s">
        <v>45</v>
      </c>
      <c r="C8" s="65">
        <v>849050109</v>
      </c>
      <c r="D8" s="65">
        <v>32211</v>
      </c>
      <c r="E8" s="65">
        <v>140</v>
      </c>
      <c r="F8" s="76">
        <v>611526.73140239133</v>
      </c>
      <c r="I8" s="74"/>
      <c r="K8" s="74"/>
      <c r="M8" s="74"/>
    </row>
    <row r="9" spans="1:13" x14ac:dyDescent="0.2">
      <c r="A9" s="5" t="s">
        <v>18</v>
      </c>
      <c r="B9" s="65" t="s">
        <v>46</v>
      </c>
      <c r="C9" s="65">
        <v>80014930327</v>
      </c>
      <c r="D9" s="65">
        <v>305981</v>
      </c>
      <c r="E9" s="65">
        <v>231</v>
      </c>
      <c r="F9" s="76">
        <v>1161349.8481673223</v>
      </c>
      <c r="I9" s="74"/>
      <c r="K9" s="74"/>
      <c r="M9" s="74"/>
    </row>
    <row r="10" spans="1:13" x14ac:dyDescent="0.2">
      <c r="A10" s="5" t="s">
        <v>19</v>
      </c>
      <c r="B10" s="65" t="s">
        <v>47</v>
      </c>
      <c r="C10" s="65">
        <v>1386030488</v>
      </c>
      <c r="D10" s="65">
        <v>30938</v>
      </c>
      <c r="E10" s="65">
        <v>311</v>
      </c>
      <c r="F10" s="76">
        <v>979854.75886142673</v>
      </c>
      <c r="I10" s="74"/>
      <c r="K10" s="74"/>
      <c r="M10" s="74"/>
    </row>
    <row r="11" spans="1:13" x14ac:dyDescent="0.2">
      <c r="A11" s="5" t="s">
        <v>20</v>
      </c>
      <c r="B11" s="65" t="s">
        <v>48</v>
      </c>
      <c r="C11" s="65">
        <v>80000130544</v>
      </c>
      <c r="D11" s="65">
        <v>31068</v>
      </c>
      <c r="E11" s="65">
        <v>320</v>
      </c>
      <c r="F11" s="76">
        <v>428387.46988437971</v>
      </c>
      <c r="I11" s="74"/>
      <c r="K11" s="74"/>
      <c r="M11" s="74"/>
    </row>
    <row r="12" spans="1:13" x14ac:dyDescent="0.2">
      <c r="A12" s="5" t="s">
        <v>21</v>
      </c>
      <c r="B12" s="65" t="s">
        <v>49</v>
      </c>
      <c r="C12" s="65">
        <v>80008630420</v>
      </c>
      <c r="D12" s="65">
        <v>31118</v>
      </c>
      <c r="E12" s="65">
        <v>330</v>
      </c>
      <c r="F12" s="76">
        <v>643163.12746186485</v>
      </c>
      <c r="I12" s="74"/>
      <c r="K12" s="74"/>
      <c r="M12" s="74"/>
    </row>
    <row r="13" spans="1:13" x14ac:dyDescent="0.2">
      <c r="A13" s="5" t="s">
        <v>22</v>
      </c>
      <c r="B13" s="65" t="s">
        <v>50</v>
      </c>
      <c r="C13" s="65">
        <v>80143490581</v>
      </c>
      <c r="D13" s="65">
        <v>31183</v>
      </c>
      <c r="E13" s="65">
        <v>348</v>
      </c>
      <c r="F13" s="76">
        <v>3016965.6818469097</v>
      </c>
      <c r="I13" s="74"/>
      <c r="K13" s="74"/>
      <c r="M13" s="74"/>
    </row>
    <row r="14" spans="1:13" x14ac:dyDescent="0.2">
      <c r="A14" s="5" t="s">
        <v>23</v>
      </c>
      <c r="B14" s="65" t="s">
        <v>51</v>
      </c>
      <c r="C14" s="65">
        <v>80003170661</v>
      </c>
      <c r="D14" s="65">
        <v>31195</v>
      </c>
      <c r="E14" s="65">
        <v>401</v>
      </c>
      <c r="F14" s="76">
        <v>952216.5733531916</v>
      </c>
      <c r="I14" s="74"/>
      <c r="K14" s="74"/>
      <c r="M14" s="74"/>
    </row>
    <row r="15" spans="1:13" x14ac:dyDescent="0.2">
      <c r="A15" s="5" t="s">
        <v>24</v>
      </c>
      <c r="B15" s="65" t="s">
        <v>52</v>
      </c>
      <c r="C15" s="65">
        <v>1694440708</v>
      </c>
      <c r="D15" s="65">
        <v>31207</v>
      </c>
      <c r="E15" s="65">
        <v>410</v>
      </c>
      <c r="F15" s="76">
        <v>287905.63783194212</v>
      </c>
      <c r="I15" s="74"/>
      <c r="K15" s="74"/>
      <c r="M15" s="74"/>
    </row>
    <row r="16" spans="1:13" x14ac:dyDescent="0.2">
      <c r="A16" s="5" t="s">
        <v>25</v>
      </c>
      <c r="B16" s="65" t="s">
        <v>53</v>
      </c>
      <c r="C16" s="65">
        <v>80011990639</v>
      </c>
      <c r="D16" s="65">
        <v>31409</v>
      </c>
      <c r="E16" s="65">
        <v>425</v>
      </c>
      <c r="F16" s="76">
        <v>6327919.3210625015</v>
      </c>
      <c r="I16" s="74"/>
      <c r="K16" s="74"/>
      <c r="M16" s="74"/>
    </row>
    <row r="17" spans="1:13" x14ac:dyDescent="0.2">
      <c r="A17" s="5" t="s">
        <v>26</v>
      </c>
      <c r="B17" s="65" t="s">
        <v>54</v>
      </c>
      <c r="C17" s="65">
        <v>80017210727</v>
      </c>
      <c r="D17" s="65">
        <v>31601</v>
      </c>
      <c r="E17" s="65">
        <v>430</v>
      </c>
      <c r="F17" s="76">
        <v>3372714.3654002799</v>
      </c>
      <c r="I17" s="74"/>
      <c r="K17" s="74"/>
      <c r="M17" s="74"/>
    </row>
    <row r="18" spans="1:13" x14ac:dyDescent="0.2">
      <c r="A18" s="5" t="s">
        <v>27</v>
      </c>
      <c r="B18" s="65" t="s">
        <v>55</v>
      </c>
      <c r="C18" s="65">
        <v>80002050766</v>
      </c>
      <c r="D18" s="65">
        <v>31649</v>
      </c>
      <c r="E18" s="65">
        <v>441</v>
      </c>
      <c r="F18" s="76">
        <v>544165.05541424104</v>
      </c>
      <c r="I18" s="74"/>
      <c r="K18" s="74"/>
      <c r="M18" s="74"/>
    </row>
    <row r="19" spans="1:13" x14ac:dyDescent="0.2">
      <c r="A19" s="5" t="s">
        <v>28</v>
      </c>
      <c r="B19" s="65" t="s">
        <v>56</v>
      </c>
      <c r="C19" s="65">
        <v>80002770792</v>
      </c>
      <c r="D19" s="65">
        <v>31789</v>
      </c>
      <c r="E19" s="65">
        <v>450</v>
      </c>
      <c r="F19" s="76">
        <v>2025270.1066603167</v>
      </c>
      <c r="I19" s="74"/>
      <c r="K19" s="74"/>
      <c r="M19" s="74"/>
    </row>
    <row r="20" spans="1:13" x14ac:dyDescent="0.2">
      <c r="A20" s="5" t="s">
        <v>29</v>
      </c>
      <c r="B20" s="65" t="s">
        <v>57</v>
      </c>
      <c r="C20" s="65">
        <v>80012000826</v>
      </c>
      <c r="D20" s="65">
        <v>305982</v>
      </c>
      <c r="E20" s="65">
        <v>515</v>
      </c>
      <c r="F20" s="76">
        <v>5791622.2342720721</v>
      </c>
      <c r="I20" s="74"/>
      <c r="K20" s="74"/>
      <c r="M20" s="74"/>
    </row>
    <row r="21" spans="1:13" ht="13.5" thickBot="1" x14ac:dyDescent="0.25">
      <c r="A21" s="65" t="s">
        <v>30</v>
      </c>
      <c r="B21" s="65" t="s">
        <v>58</v>
      </c>
      <c r="C21" s="65">
        <v>80002870923</v>
      </c>
      <c r="D21" s="65">
        <v>305983</v>
      </c>
      <c r="E21" s="65">
        <v>520</v>
      </c>
      <c r="F21" s="77">
        <v>1109982.7368154561</v>
      </c>
      <c r="I21" s="74"/>
      <c r="K21" s="74"/>
      <c r="M21" s="74"/>
    </row>
    <row r="22" spans="1:13" ht="13.5" thickBot="1" x14ac:dyDescent="0.25">
      <c r="F22" s="78">
        <f>SUM(F3:F21)</f>
        <v>32981794.800000001</v>
      </c>
      <c r="I22" s="74"/>
      <c r="K22" s="74"/>
      <c r="M22" s="74"/>
    </row>
    <row r="23" spans="1:13" x14ac:dyDescent="0.2">
      <c r="I23" s="74"/>
      <c r="K23" s="74"/>
      <c r="M23" s="74"/>
    </row>
    <row r="24" spans="1:13" x14ac:dyDescent="0.2">
      <c r="I24" s="74"/>
      <c r="K24" s="74"/>
      <c r="M24" s="75"/>
    </row>
  </sheetData>
  <mergeCells count="1">
    <mergeCell ref="A1:F1"/>
  </mergeCells>
  <pageMargins left="0.70866141732283472" right="0.70866141732283472" top="0.74803149606299213" bottom="0.74803149606299213" header="0.31496062992125984" footer="0.31496062992125984"/>
  <pageSetup paperSize="9" orientation="landscape"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F21"/>
    </sheetView>
  </sheetViews>
  <sheetFormatPr defaultRowHeight="12.75" x14ac:dyDescent="0.2"/>
  <cols>
    <col min="1" max="2" width="9.140625" customWidth="1"/>
  </cols>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Tab A1</vt:lpstr>
      <vt:lpstr>Tab A2 </vt:lpstr>
      <vt:lpstr>Tabella</vt:lpstr>
      <vt:lpstr>Foglio2</vt:lpstr>
    </vt:vector>
  </TitlesOfParts>
  <Company>M.I.U.R.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M.I.U.R.</dc:creator>
  <cp:lastModifiedBy>Administrator</cp:lastModifiedBy>
  <cp:lastPrinted>2017-07-17T12:47:01Z</cp:lastPrinted>
  <dcterms:created xsi:type="dcterms:W3CDTF">2010-06-03T08:30:34Z</dcterms:created>
  <dcterms:modified xsi:type="dcterms:W3CDTF">2017-08-04T08:39:04Z</dcterms:modified>
</cp:coreProperties>
</file>